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 defaultThemeVersion="124226"/>
  <xr:revisionPtr revIDLastSave="0" documentId="13_ncr:1_{84C25A80-21C9-439B-89F5-A2DE145221D6}" xr6:coauthVersionLast="47" xr6:coauthVersionMax="47" xr10:uidLastSave="{00000000-0000-0000-0000-000000000000}"/>
  <bookViews>
    <workbookView xWindow="-120" yWindow="-120" windowWidth="27720" windowHeight="16440" tabRatio="794" xr2:uid="{00000000-000D-0000-FFFF-FFFF00000000}"/>
  </bookViews>
  <sheets>
    <sheet name="表紙・概要" sheetId="1" r:id="rId1"/>
    <sheet name="様式1&amp;2" sheetId="5" r:id="rId2"/>
    <sheet name="様式3" sheetId="8" r:id="rId3"/>
    <sheet name="様式4" sheetId="2" r:id="rId4"/>
    <sheet name="様式5" sheetId="9" r:id="rId5"/>
  </sheets>
  <definedNames>
    <definedName name="_xlnm.Print_Area" localSheetId="0">表紙・概要!$A$1:$J$34</definedName>
    <definedName name="_xlnm.Print_Area" localSheetId="1">'様式1&amp;2'!#REF!</definedName>
    <definedName name="_xlnm.Print_Area" localSheetId="3">様式4!$A$1:$BI$411</definedName>
    <definedName name="_xlnm.Print_Area" localSheetId="4">様式5!$A$1:$R$90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9" i="9" l="1"/>
  <c r="I79" i="9"/>
  <c r="H79" i="9"/>
  <c r="E79" i="9"/>
  <c r="D79" i="9"/>
  <c r="C79" i="9"/>
  <c r="L78" i="9"/>
  <c r="K78" i="9"/>
  <c r="G78" i="9"/>
  <c r="F78" i="9"/>
  <c r="L77" i="9"/>
  <c r="K77" i="9"/>
  <c r="G77" i="9"/>
  <c r="F77" i="9"/>
  <c r="L76" i="9"/>
  <c r="K76" i="9"/>
  <c r="G76" i="9"/>
  <c r="F76" i="9"/>
  <c r="L75" i="9"/>
  <c r="K75" i="9"/>
  <c r="G75" i="9"/>
  <c r="F75" i="9"/>
  <c r="L74" i="9"/>
  <c r="K74" i="9"/>
  <c r="G74" i="9"/>
  <c r="F74" i="9"/>
  <c r="L73" i="9"/>
  <c r="K73" i="9"/>
  <c r="G73" i="9"/>
  <c r="F73" i="9"/>
  <c r="L72" i="9"/>
  <c r="K72" i="9"/>
  <c r="G72" i="9"/>
  <c r="F72" i="9"/>
  <c r="L71" i="9"/>
  <c r="K71" i="9"/>
  <c r="G71" i="9"/>
  <c r="F71" i="9"/>
  <c r="L70" i="9"/>
  <c r="K70" i="9"/>
  <c r="G70" i="9"/>
  <c r="F70" i="9"/>
  <c r="L69" i="9"/>
  <c r="K69" i="9"/>
  <c r="G69" i="9"/>
  <c r="F69" i="9"/>
  <c r="L68" i="9"/>
  <c r="K68" i="9"/>
  <c r="G68" i="9"/>
  <c r="F68" i="9"/>
  <c r="L67" i="9"/>
  <c r="K67" i="9"/>
  <c r="G67" i="9"/>
  <c r="F67" i="9"/>
  <c r="L66" i="9"/>
  <c r="K66" i="9"/>
  <c r="G66" i="9"/>
  <c r="F66" i="9"/>
  <c r="L65" i="9"/>
  <c r="K65" i="9"/>
  <c r="G65" i="9"/>
  <c r="F65" i="9"/>
  <c r="L64" i="9"/>
  <c r="K64" i="9"/>
  <c r="G64" i="9"/>
  <c r="F64" i="9"/>
  <c r="L63" i="9"/>
  <c r="K63" i="9"/>
  <c r="G63" i="9"/>
  <c r="F63" i="9"/>
  <c r="L62" i="9"/>
  <c r="K62" i="9"/>
  <c r="G62" i="9"/>
  <c r="F62" i="9"/>
  <c r="L61" i="9"/>
  <c r="K61" i="9"/>
  <c r="G61" i="9"/>
  <c r="F61" i="9"/>
  <c r="L60" i="9"/>
  <c r="K60" i="9"/>
  <c r="G60" i="9"/>
  <c r="F60" i="9"/>
  <c r="L59" i="9"/>
  <c r="K59" i="9"/>
  <c r="G59" i="9"/>
  <c r="F59" i="9"/>
  <c r="L58" i="9"/>
  <c r="K58" i="9"/>
  <c r="G58" i="9"/>
  <c r="F58" i="9"/>
  <c r="L57" i="9"/>
  <c r="K57" i="9"/>
  <c r="G57" i="9"/>
  <c r="F57" i="9"/>
  <c r="L56" i="9"/>
  <c r="K56" i="9"/>
  <c r="G56" i="9"/>
  <c r="F56" i="9"/>
  <c r="L55" i="9"/>
  <c r="K55" i="9"/>
  <c r="G55" i="9"/>
  <c r="F55" i="9"/>
  <c r="Q54" i="9"/>
  <c r="Q55" i="9" s="1"/>
  <c r="Q56" i="9" s="1"/>
  <c r="Q57" i="9" s="1"/>
  <c r="Q58" i="9" s="1"/>
  <c r="Q59" i="9" s="1"/>
  <c r="Q60" i="9" s="1"/>
  <c r="Q61" i="9" s="1"/>
  <c r="Q62" i="9" s="1"/>
  <c r="Q63" i="9" s="1"/>
  <c r="Q64" i="9" s="1"/>
  <c r="Q65" i="9" s="1"/>
  <c r="Q66" i="9" s="1"/>
  <c r="Q67" i="9" s="1"/>
  <c r="Q68" i="9" s="1"/>
  <c r="Q69" i="9" s="1"/>
  <c r="Q70" i="9" s="1"/>
  <c r="Q71" i="9" s="1"/>
  <c r="Q72" i="9" s="1"/>
  <c r="Q73" i="9" s="1"/>
  <c r="Q74" i="9" s="1"/>
  <c r="Q75" i="9" s="1"/>
  <c r="Q76" i="9" s="1"/>
  <c r="Q77" i="9" s="1"/>
  <c r="P54" i="9"/>
  <c r="P55" i="9" s="1"/>
  <c r="P56" i="9" s="1"/>
  <c r="P57" i="9" s="1"/>
  <c r="P58" i="9" s="1"/>
  <c r="P59" i="9" s="1"/>
  <c r="P60" i="9" s="1"/>
  <c r="P61" i="9" s="1"/>
  <c r="P62" i="9" s="1"/>
  <c r="P63" i="9" s="1"/>
  <c r="P64" i="9" s="1"/>
  <c r="P65" i="9" s="1"/>
  <c r="P66" i="9" s="1"/>
  <c r="P67" i="9" s="1"/>
  <c r="P68" i="9" s="1"/>
  <c r="P69" i="9" s="1"/>
  <c r="P70" i="9" s="1"/>
  <c r="P71" i="9" s="1"/>
  <c r="P72" i="9" s="1"/>
  <c r="P73" i="9" s="1"/>
  <c r="P74" i="9" s="1"/>
  <c r="P75" i="9" s="1"/>
  <c r="P76" i="9" s="1"/>
  <c r="P77" i="9" s="1"/>
  <c r="O54" i="9"/>
  <c r="L54" i="9"/>
  <c r="K54" i="9"/>
  <c r="G54" i="9"/>
  <c r="F54" i="9"/>
  <c r="E46" i="9"/>
  <c r="J40" i="9"/>
  <c r="I40" i="9"/>
  <c r="H40" i="9"/>
  <c r="E40" i="9"/>
  <c r="D40" i="9"/>
  <c r="C40" i="9"/>
  <c r="L39" i="9"/>
  <c r="K39" i="9"/>
  <c r="G39" i="9"/>
  <c r="F39" i="9"/>
  <c r="L38" i="9"/>
  <c r="K38" i="9"/>
  <c r="G38" i="9"/>
  <c r="F38" i="9"/>
  <c r="L37" i="9"/>
  <c r="K37" i="9"/>
  <c r="G37" i="9"/>
  <c r="F37" i="9"/>
  <c r="L36" i="9"/>
  <c r="K36" i="9"/>
  <c r="G36" i="9"/>
  <c r="F36" i="9"/>
  <c r="L35" i="9"/>
  <c r="K35" i="9"/>
  <c r="G35" i="9"/>
  <c r="F35" i="9"/>
  <c r="L34" i="9"/>
  <c r="K34" i="9"/>
  <c r="G34" i="9"/>
  <c r="F34" i="9"/>
  <c r="L33" i="9"/>
  <c r="K33" i="9"/>
  <c r="G33" i="9"/>
  <c r="F33" i="9"/>
  <c r="L32" i="9"/>
  <c r="K32" i="9"/>
  <c r="G32" i="9"/>
  <c r="F32" i="9"/>
  <c r="L31" i="9"/>
  <c r="S30" i="9" s="1"/>
  <c r="K31" i="9"/>
  <c r="G31" i="9"/>
  <c r="F31" i="9"/>
  <c r="L30" i="9"/>
  <c r="K30" i="9"/>
  <c r="G30" i="9"/>
  <c r="F30" i="9"/>
  <c r="L29" i="9"/>
  <c r="K29" i="9"/>
  <c r="G29" i="9"/>
  <c r="F29" i="9"/>
  <c r="L28" i="9"/>
  <c r="S27" i="9" s="1"/>
  <c r="K28" i="9"/>
  <c r="G28" i="9"/>
  <c r="F28" i="9"/>
  <c r="L27" i="9"/>
  <c r="K27" i="9"/>
  <c r="G27" i="9"/>
  <c r="F27" i="9"/>
  <c r="L26" i="9"/>
  <c r="K26" i="9"/>
  <c r="G26" i="9"/>
  <c r="F26" i="9"/>
  <c r="L25" i="9"/>
  <c r="K25" i="9"/>
  <c r="G25" i="9"/>
  <c r="F25" i="9"/>
  <c r="L24" i="9"/>
  <c r="K24" i="9"/>
  <c r="G24" i="9"/>
  <c r="F24" i="9"/>
  <c r="L23" i="9"/>
  <c r="K23" i="9"/>
  <c r="G23" i="9"/>
  <c r="F23" i="9"/>
  <c r="L22" i="9"/>
  <c r="K22" i="9"/>
  <c r="G22" i="9"/>
  <c r="F22" i="9"/>
  <c r="L21" i="9"/>
  <c r="K21" i="9"/>
  <c r="G21" i="9"/>
  <c r="F21" i="9"/>
  <c r="L20" i="9"/>
  <c r="K20" i="9"/>
  <c r="G20" i="9"/>
  <c r="F20" i="9"/>
  <c r="L19" i="9"/>
  <c r="K19" i="9"/>
  <c r="G19" i="9"/>
  <c r="F19" i="9"/>
  <c r="L18" i="9"/>
  <c r="K18" i="9"/>
  <c r="G18" i="9"/>
  <c r="F18" i="9"/>
  <c r="L17" i="9"/>
  <c r="K17" i="9"/>
  <c r="G17" i="9"/>
  <c r="F17" i="9"/>
  <c r="L16" i="9"/>
  <c r="K16" i="9"/>
  <c r="G16" i="9"/>
  <c r="F16" i="9"/>
  <c r="Q15" i="9"/>
  <c r="Q16" i="9" s="1"/>
  <c r="Q17" i="9" s="1"/>
  <c r="Q18" i="9" s="1"/>
  <c r="Q19" i="9" s="1"/>
  <c r="Q20" i="9" s="1"/>
  <c r="Q21" i="9" s="1"/>
  <c r="Q22" i="9" s="1"/>
  <c r="Q23" i="9" s="1"/>
  <c r="Q24" i="9" s="1"/>
  <c r="Q25" i="9" s="1"/>
  <c r="Q26" i="9" s="1"/>
  <c r="Q27" i="9" s="1"/>
  <c r="Q28" i="9" s="1"/>
  <c r="Q29" i="9" s="1"/>
  <c r="Q30" i="9" s="1"/>
  <c r="Q31" i="9" s="1"/>
  <c r="Q32" i="9" s="1"/>
  <c r="Q33" i="9" s="1"/>
  <c r="Q34" i="9" s="1"/>
  <c r="Q35" i="9" s="1"/>
  <c r="Q36" i="9" s="1"/>
  <c r="Q37" i="9" s="1"/>
  <c r="Q38" i="9" s="1"/>
  <c r="Q39" i="9" s="1"/>
  <c r="P15" i="9"/>
  <c r="P16" i="9" s="1"/>
  <c r="O15" i="9"/>
  <c r="O16" i="9" s="1"/>
  <c r="O17" i="9" s="1"/>
  <c r="L15" i="9"/>
  <c r="K15" i="9"/>
  <c r="G15" i="9"/>
  <c r="F15" i="9"/>
  <c r="E7" i="9"/>
  <c r="BH47" i="2"/>
  <c r="BG47" i="2"/>
  <c r="BF47" i="2"/>
  <c r="BE47" i="2"/>
  <c r="BD47" i="2"/>
  <c r="BC47" i="2"/>
  <c r="BB47" i="2"/>
  <c r="BA47" i="2"/>
  <c r="AZ47" i="2"/>
  <c r="AY47" i="2"/>
  <c r="AX47" i="2"/>
  <c r="AW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D47" i="2"/>
  <c r="AC47" i="2"/>
  <c r="AB47" i="2"/>
  <c r="AA47" i="2"/>
  <c r="Z47" i="2"/>
  <c r="Y47" i="2"/>
  <c r="X47" i="2"/>
  <c r="W47" i="2"/>
  <c r="V47" i="2"/>
  <c r="U47" i="2"/>
  <c r="T47" i="2"/>
  <c r="S47" i="2"/>
  <c r="BH46" i="2"/>
  <c r="BG46" i="2"/>
  <c r="BF46" i="2"/>
  <c r="BE46" i="2"/>
  <c r="BD46" i="2"/>
  <c r="BC46" i="2"/>
  <c r="BB46" i="2"/>
  <c r="BA46" i="2"/>
  <c r="AZ46" i="2"/>
  <c r="AY46" i="2"/>
  <c r="AX46" i="2"/>
  <c r="AW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D46" i="2"/>
  <c r="AC46" i="2"/>
  <c r="AB46" i="2"/>
  <c r="AA46" i="2"/>
  <c r="Z46" i="2"/>
  <c r="Y46" i="2"/>
  <c r="X46" i="2"/>
  <c r="W46" i="2"/>
  <c r="V46" i="2"/>
  <c r="U46" i="2"/>
  <c r="T46" i="2"/>
  <c r="S46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D45" i="2"/>
  <c r="AC45" i="2"/>
  <c r="AB45" i="2"/>
  <c r="AA45" i="2"/>
  <c r="Z45" i="2"/>
  <c r="Y45" i="2"/>
  <c r="X45" i="2"/>
  <c r="W45" i="2"/>
  <c r="V45" i="2"/>
  <c r="U45" i="2"/>
  <c r="T45" i="2"/>
  <c r="S45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D43" i="2"/>
  <c r="AC43" i="2"/>
  <c r="AB43" i="2"/>
  <c r="AA43" i="2"/>
  <c r="Z43" i="2"/>
  <c r="Y43" i="2"/>
  <c r="X43" i="2"/>
  <c r="W43" i="2"/>
  <c r="V43" i="2"/>
  <c r="U43" i="2"/>
  <c r="T43" i="2"/>
  <c r="S43" i="2"/>
  <c r="O43" i="2"/>
  <c r="N43" i="2"/>
  <c r="M43" i="2"/>
  <c r="L43" i="2"/>
  <c r="K43" i="2"/>
  <c r="J43" i="2"/>
  <c r="I43" i="2"/>
  <c r="H43" i="2"/>
  <c r="G43" i="2"/>
  <c r="F43" i="2"/>
  <c r="E43" i="2"/>
  <c r="D43" i="2"/>
  <c r="BL10" i="2"/>
  <c r="BO41" i="2" s="1"/>
  <c r="BA10" i="2"/>
  <c r="AL10" i="2"/>
  <c r="W10" i="2"/>
  <c r="H10" i="2"/>
  <c r="S62" i="9" l="1"/>
  <c r="S70" i="9"/>
  <c r="S59" i="9"/>
  <c r="S63" i="9"/>
  <c r="K40" i="9"/>
  <c r="F40" i="9"/>
  <c r="S76" i="9"/>
  <c r="S74" i="9"/>
  <c r="S73" i="9"/>
  <c r="S71" i="9"/>
  <c r="S69" i="9"/>
  <c r="S67" i="9"/>
  <c r="S65" i="9"/>
  <c r="S58" i="9"/>
  <c r="S56" i="9"/>
  <c r="S55" i="9"/>
  <c r="S54" i="9"/>
  <c r="F79" i="9"/>
  <c r="S35" i="9"/>
  <c r="S34" i="9"/>
  <c r="S32" i="9"/>
  <c r="S31" i="9"/>
  <c r="S26" i="9"/>
  <c r="S25" i="9"/>
  <c r="S23" i="9"/>
  <c r="S22" i="9"/>
  <c r="S20" i="9"/>
  <c r="S19" i="9"/>
  <c r="S17" i="9"/>
  <c r="S15" i="9"/>
  <c r="S10" i="9"/>
  <c r="S66" i="9"/>
  <c r="S75" i="9"/>
  <c r="S18" i="9"/>
  <c r="R15" i="9"/>
  <c r="R16" i="9"/>
  <c r="P17" i="9"/>
  <c r="P18" i="9" s="1"/>
  <c r="P19" i="9" s="1"/>
  <c r="P20" i="9" s="1"/>
  <c r="P21" i="9" s="1"/>
  <c r="P22" i="9" s="1"/>
  <c r="P23" i="9" s="1"/>
  <c r="P24" i="9" s="1"/>
  <c r="P25" i="9" s="1"/>
  <c r="P26" i="9" s="1"/>
  <c r="P27" i="9" s="1"/>
  <c r="P28" i="9" s="1"/>
  <c r="P29" i="9" s="1"/>
  <c r="P30" i="9" s="1"/>
  <c r="P31" i="9" s="1"/>
  <c r="P32" i="9" s="1"/>
  <c r="P33" i="9" s="1"/>
  <c r="P34" i="9" s="1"/>
  <c r="P35" i="9" s="1"/>
  <c r="P36" i="9" s="1"/>
  <c r="P37" i="9" s="1"/>
  <c r="P38" i="9" s="1"/>
  <c r="S21" i="9"/>
  <c r="S28" i="9"/>
  <c r="S37" i="9"/>
  <c r="S61" i="9"/>
  <c r="S49" i="9"/>
  <c r="S72" i="9"/>
  <c r="S29" i="9"/>
  <c r="S36" i="9"/>
  <c r="S60" i="9"/>
  <c r="S16" i="9"/>
  <c r="K79" i="9"/>
  <c r="S24" i="9"/>
  <c r="S33" i="9"/>
  <c r="S57" i="9"/>
  <c r="S64" i="9"/>
  <c r="S68" i="9"/>
  <c r="L79" i="9"/>
  <c r="L40" i="9"/>
  <c r="R54" i="9"/>
  <c r="O55" i="9"/>
  <c r="O18" i="9"/>
  <c r="BN12" i="2"/>
  <c r="BL20" i="2"/>
  <c r="BL24" i="2"/>
  <c r="BL32" i="2"/>
  <c r="BL40" i="2"/>
  <c r="BL14" i="2"/>
  <c r="BL16" i="2"/>
  <c r="BL18" i="2"/>
  <c r="BM17" i="2"/>
  <c r="BM21" i="2"/>
  <c r="BL36" i="2"/>
  <c r="BM13" i="2"/>
  <c r="BO13" i="2"/>
  <c r="BO17" i="2"/>
  <c r="BL22" i="2"/>
  <c r="BL38" i="2"/>
  <c r="BL42" i="2"/>
  <c r="BN18" i="2"/>
  <c r="BN14" i="2"/>
  <c r="BL26" i="2"/>
  <c r="BP10" i="2"/>
  <c r="BS42" i="2" s="1"/>
  <c r="BM15" i="2"/>
  <c r="BM19" i="2"/>
  <c r="BL28" i="2"/>
  <c r="BL12" i="2"/>
  <c r="BO15" i="2"/>
  <c r="BO19" i="2"/>
  <c r="BL30" i="2"/>
  <c r="BO12" i="2"/>
  <c r="BN16" i="2"/>
  <c r="BN20" i="2"/>
  <c r="BL34" i="2"/>
  <c r="BT18" i="2"/>
  <c r="BP19" i="2"/>
  <c r="BT30" i="2"/>
  <c r="BP31" i="2"/>
  <c r="BP33" i="2"/>
  <c r="BT38" i="2"/>
  <c r="BP39" i="2"/>
  <c r="BT40" i="2"/>
  <c r="BT42" i="2"/>
  <c r="BM12" i="2"/>
  <c r="BU12" i="2"/>
  <c r="BQ13" i="2"/>
  <c r="BM14" i="2"/>
  <c r="BU14" i="2"/>
  <c r="BQ15" i="2"/>
  <c r="BM16" i="2"/>
  <c r="BU16" i="2"/>
  <c r="BQ17" i="2"/>
  <c r="BM18" i="2"/>
  <c r="BU18" i="2"/>
  <c r="BQ19" i="2"/>
  <c r="BM20" i="2"/>
  <c r="BU20" i="2"/>
  <c r="BQ21" i="2"/>
  <c r="BM22" i="2"/>
  <c r="BU22" i="2"/>
  <c r="BQ23" i="2"/>
  <c r="BM24" i="2"/>
  <c r="BU24" i="2"/>
  <c r="BQ25" i="2"/>
  <c r="BM26" i="2"/>
  <c r="BU26" i="2"/>
  <c r="BQ27" i="2"/>
  <c r="BM28" i="2"/>
  <c r="BU28" i="2"/>
  <c r="BQ29" i="2"/>
  <c r="BM30" i="2"/>
  <c r="BU30" i="2"/>
  <c r="BQ31" i="2"/>
  <c r="BM32" i="2"/>
  <c r="BU32" i="2"/>
  <c r="BQ33" i="2"/>
  <c r="BM34" i="2"/>
  <c r="BU34" i="2"/>
  <c r="BQ35" i="2"/>
  <c r="BM36" i="2"/>
  <c r="BU36" i="2"/>
  <c r="BQ37" i="2"/>
  <c r="BM38" i="2"/>
  <c r="BU38" i="2"/>
  <c r="BQ39" i="2"/>
  <c r="BM40" i="2"/>
  <c r="BU40" i="2"/>
  <c r="BQ41" i="2"/>
  <c r="BM42" i="2"/>
  <c r="BU42" i="2"/>
  <c r="BP23" i="2"/>
  <c r="BT34" i="2"/>
  <c r="BP35" i="2"/>
  <c r="BV12" i="2"/>
  <c r="BR13" i="2"/>
  <c r="BV14" i="2"/>
  <c r="BV20" i="2"/>
  <c r="BR21" i="2"/>
  <c r="BN22" i="2"/>
  <c r="BV22" i="2"/>
  <c r="BR23" i="2"/>
  <c r="BN24" i="2"/>
  <c r="BV24" i="2"/>
  <c r="BR25" i="2"/>
  <c r="BN26" i="2"/>
  <c r="BV26" i="2"/>
  <c r="BR27" i="2"/>
  <c r="BN28" i="2"/>
  <c r="BV28" i="2"/>
  <c r="BR29" i="2"/>
  <c r="BN30" i="2"/>
  <c r="BV30" i="2"/>
  <c r="BR31" i="2"/>
  <c r="BN32" i="2"/>
  <c r="BV32" i="2"/>
  <c r="BR33" i="2"/>
  <c r="BN34" i="2"/>
  <c r="BV34" i="2"/>
  <c r="BR35" i="2"/>
  <c r="BN36" i="2"/>
  <c r="BV36" i="2"/>
  <c r="BR37" i="2"/>
  <c r="BN38" i="2"/>
  <c r="BV38" i="2"/>
  <c r="BR39" i="2"/>
  <c r="BN40" i="2"/>
  <c r="BV40" i="2"/>
  <c r="BR41" i="2"/>
  <c r="BN42" i="2"/>
  <c r="BV42" i="2"/>
  <c r="BT14" i="2"/>
  <c r="BP15" i="2"/>
  <c r="BP17" i="2"/>
  <c r="BP29" i="2"/>
  <c r="BT36" i="2"/>
  <c r="BP37" i="2"/>
  <c r="BV16" i="2"/>
  <c r="BR17" i="2"/>
  <c r="BV18" i="2"/>
  <c r="BR19" i="2"/>
  <c r="BW12" i="2"/>
  <c r="BW14" i="2"/>
  <c r="BW16" i="2"/>
  <c r="BO18" i="2"/>
  <c r="BO20" i="2"/>
  <c r="BS21" i="2"/>
  <c r="BW22" i="2"/>
  <c r="BO24" i="2"/>
  <c r="BS25" i="2"/>
  <c r="BS27" i="2"/>
  <c r="BW28" i="2"/>
  <c r="BO30" i="2"/>
  <c r="BW30" i="2"/>
  <c r="BO32" i="2"/>
  <c r="BW32" i="2"/>
  <c r="BO34" i="2"/>
  <c r="BW34" i="2"/>
  <c r="BS35" i="2"/>
  <c r="BW36" i="2"/>
  <c r="BS37" i="2"/>
  <c r="BO38" i="2"/>
  <c r="BS39" i="2"/>
  <c r="BO40" i="2"/>
  <c r="BW40" i="2"/>
  <c r="BS41" i="2"/>
  <c r="BO42" i="2"/>
  <c r="BW42" i="2"/>
  <c r="BT12" i="2"/>
  <c r="BP13" i="2"/>
  <c r="BT24" i="2"/>
  <c r="BP25" i="2"/>
  <c r="BT32" i="2"/>
  <c r="BP41" i="2"/>
  <c r="BR15" i="2"/>
  <c r="BS13" i="2"/>
  <c r="BO14" i="2"/>
  <c r="BS15" i="2"/>
  <c r="BO16" i="2"/>
  <c r="BS17" i="2"/>
  <c r="BW18" i="2"/>
  <c r="BS19" i="2"/>
  <c r="BW20" i="2"/>
  <c r="BO22" i="2"/>
  <c r="BS23" i="2"/>
  <c r="BW24" i="2"/>
  <c r="BO26" i="2"/>
  <c r="BW26" i="2"/>
  <c r="BO28" i="2"/>
  <c r="BS29" i="2"/>
  <c r="BS31" i="2"/>
  <c r="BS33" i="2"/>
  <c r="BO36" i="2"/>
  <c r="BW38" i="2"/>
  <c r="BP12" i="2"/>
  <c r="BL13" i="2"/>
  <c r="BT13" i="2"/>
  <c r="BP14" i="2"/>
  <c r="BL15" i="2"/>
  <c r="BT15" i="2"/>
  <c r="BP16" i="2"/>
  <c r="BL17" i="2"/>
  <c r="BT17" i="2"/>
  <c r="BP18" i="2"/>
  <c r="BL19" i="2"/>
  <c r="BT19" i="2"/>
  <c r="BP20" i="2"/>
  <c r="BL21" i="2"/>
  <c r="BT21" i="2"/>
  <c r="BP22" i="2"/>
  <c r="BL23" i="2"/>
  <c r="BT23" i="2"/>
  <c r="BP24" i="2"/>
  <c r="BL25" i="2"/>
  <c r="BT25" i="2"/>
  <c r="BP26" i="2"/>
  <c r="BL27" i="2"/>
  <c r="BT27" i="2"/>
  <c r="BP28" i="2"/>
  <c r="BL29" i="2"/>
  <c r="BT29" i="2"/>
  <c r="BP30" i="2"/>
  <c r="BL31" i="2"/>
  <c r="BT31" i="2"/>
  <c r="BP32" i="2"/>
  <c r="BL33" i="2"/>
  <c r="BT33" i="2"/>
  <c r="BP34" i="2"/>
  <c r="BL35" i="2"/>
  <c r="BT35" i="2"/>
  <c r="BP36" i="2"/>
  <c r="BL37" i="2"/>
  <c r="BT37" i="2"/>
  <c r="BP38" i="2"/>
  <c r="BL39" i="2"/>
  <c r="BT39" i="2"/>
  <c r="BP40" i="2"/>
  <c r="BL41" i="2"/>
  <c r="BT41" i="2"/>
  <c r="BP42" i="2"/>
  <c r="BT20" i="2"/>
  <c r="BP21" i="2"/>
  <c r="BT22" i="2"/>
  <c r="BU13" i="2"/>
  <c r="BQ14" i="2"/>
  <c r="BU21" i="2"/>
  <c r="BQ22" i="2"/>
  <c r="BM23" i="2"/>
  <c r="BU23" i="2"/>
  <c r="BQ24" i="2"/>
  <c r="BM25" i="2"/>
  <c r="BU25" i="2"/>
  <c r="BQ26" i="2"/>
  <c r="BM27" i="2"/>
  <c r="BU27" i="2"/>
  <c r="BQ28" i="2"/>
  <c r="BM29" i="2"/>
  <c r="BU29" i="2"/>
  <c r="BQ30" i="2"/>
  <c r="BM31" i="2"/>
  <c r="BU31" i="2"/>
  <c r="BQ32" i="2"/>
  <c r="BM33" i="2"/>
  <c r="BU33" i="2"/>
  <c r="BQ34" i="2"/>
  <c r="BM35" i="2"/>
  <c r="BU35" i="2"/>
  <c r="BQ36" i="2"/>
  <c r="BM37" i="2"/>
  <c r="BU37" i="2"/>
  <c r="BQ38" i="2"/>
  <c r="BM39" i="2"/>
  <c r="BU39" i="2"/>
  <c r="BQ40" i="2"/>
  <c r="BM41" i="2"/>
  <c r="BU41" i="2"/>
  <c r="BQ42" i="2"/>
  <c r="BT16" i="2"/>
  <c r="BT26" i="2"/>
  <c r="BP27" i="2"/>
  <c r="BT28" i="2"/>
  <c r="BQ12" i="2"/>
  <c r="BU15" i="2"/>
  <c r="BQ16" i="2"/>
  <c r="BU17" i="2"/>
  <c r="BQ18" i="2"/>
  <c r="BU19" i="2"/>
  <c r="BQ20" i="2"/>
  <c r="BR12" i="2"/>
  <c r="BN13" i="2"/>
  <c r="BV13" i="2"/>
  <c r="BR14" i="2"/>
  <c r="BN15" i="2"/>
  <c r="BV15" i="2"/>
  <c r="BR16" i="2"/>
  <c r="BN17" i="2"/>
  <c r="BV17" i="2"/>
  <c r="BR18" i="2"/>
  <c r="BN19" i="2"/>
  <c r="BV19" i="2"/>
  <c r="BR20" i="2"/>
  <c r="BN21" i="2"/>
  <c r="BV21" i="2"/>
  <c r="BR22" i="2"/>
  <c r="BN23" i="2"/>
  <c r="BV23" i="2"/>
  <c r="BR24" i="2"/>
  <c r="BN25" i="2"/>
  <c r="BV25" i="2"/>
  <c r="BR26" i="2"/>
  <c r="BN27" i="2"/>
  <c r="BV27" i="2"/>
  <c r="BR28" i="2"/>
  <c r="BN29" i="2"/>
  <c r="BV29" i="2"/>
  <c r="BR30" i="2"/>
  <c r="BN31" i="2"/>
  <c r="BV31" i="2"/>
  <c r="BR32" i="2"/>
  <c r="BN33" i="2"/>
  <c r="BV33" i="2"/>
  <c r="BR34" i="2"/>
  <c r="BN35" i="2"/>
  <c r="BV35" i="2"/>
  <c r="BR36" i="2"/>
  <c r="BN37" i="2"/>
  <c r="BV37" i="2"/>
  <c r="BR38" i="2"/>
  <c r="BN39" i="2"/>
  <c r="BV39" i="2"/>
  <c r="BR40" i="2"/>
  <c r="BN41" i="2"/>
  <c r="BV41" i="2"/>
  <c r="BR42" i="2"/>
  <c r="BS12" i="2"/>
  <c r="BW13" i="2"/>
  <c r="BS14" i="2"/>
  <c r="BW15" i="2"/>
  <c r="BS16" i="2"/>
  <c r="BW17" i="2"/>
  <c r="BS18" i="2"/>
  <c r="BW19" i="2"/>
  <c r="BS20" i="2"/>
  <c r="BO21" i="2"/>
  <c r="BW21" i="2"/>
  <c r="BS22" i="2"/>
  <c r="BO23" i="2"/>
  <c r="BW23" i="2"/>
  <c r="BS24" i="2"/>
  <c r="BO25" i="2"/>
  <c r="BW25" i="2"/>
  <c r="BS26" i="2"/>
  <c r="BO27" i="2"/>
  <c r="BW27" i="2"/>
  <c r="BS28" i="2"/>
  <c r="BO29" i="2"/>
  <c r="BW29" i="2"/>
  <c r="BS30" i="2"/>
  <c r="BO31" i="2"/>
  <c r="BW31" i="2"/>
  <c r="BS32" i="2"/>
  <c r="BO33" i="2"/>
  <c r="BW33" i="2"/>
  <c r="BS34" i="2"/>
  <c r="BO35" i="2"/>
  <c r="BW35" i="2"/>
  <c r="BS36" i="2"/>
  <c r="BO37" i="2"/>
  <c r="BW37" i="2"/>
  <c r="BS38" i="2"/>
  <c r="BO39" i="2"/>
  <c r="BW39" i="2"/>
  <c r="BS40" i="2"/>
  <c r="BW41" i="2"/>
  <c r="R17" i="9" l="1"/>
  <c r="O56" i="9"/>
  <c r="R55" i="9"/>
  <c r="R18" i="9"/>
  <c r="O19" i="9"/>
  <c r="G45" i="2"/>
  <c r="G47" i="2"/>
  <c r="D45" i="2"/>
  <c r="F45" i="2"/>
  <c r="D47" i="2"/>
  <c r="E46" i="2"/>
  <c r="E45" i="2"/>
  <c r="I47" i="2"/>
  <c r="I46" i="2"/>
  <c r="I45" i="2"/>
  <c r="K47" i="2"/>
  <c r="K46" i="2"/>
  <c r="K45" i="2"/>
  <c r="J47" i="2"/>
  <c r="J46" i="2"/>
  <c r="J45" i="2"/>
  <c r="H47" i="2"/>
  <c r="H46" i="2"/>
  <c r="H45" i="2"/>
  <c r="O47" i="2"/>
  <c r="O46" i="2"/>
  <c r="O45" i="2"/>
  <c r="G46" i="2"/>
  <c r="F46" i="2"/>
  <c r="D46" i="2"/>
  <c r="F47" i="2"/>
  <c r="L47" i="2"/>
  <c r="L46" i="2"/>
  <c r="L45" i="2"/>
  <c r="N47" i="2"/>
  <c r="N46" i="2"/>
  <c r="N45" i="2"/>
  <c r="M47" i="2"/>
  <c r="M46" i="2"/>
  <c r="M45" i="2"/>
  <c r="O20" i="9" l="1"/>
  <c r="R19" i="9"/>
  <c r="O57" i="9"/>
  <c r="R56" i="9"/>
  <c r="H31" i="5"/>
  <c r="H30" i="5"/>
  <c r="H25" i="5"/>
  <c r="H24" i="5"/>
  <c r="H23" i="5"/>
  <c r="H11" i="5"/>
  <c r="H12" i="5"/>
  <c r="H13" i="5"/>
  <c r="H14" i="5"/>
  <c r="H15" i="5"/>
  <c r="H10" i="5"/>
  <c r="R57" i="9" l="1"/>
  <c r="O58" i="9"/>
  <c r="O21" i="9"/>
  <c r="R20" i="9"/>
  <c r="H22" i="5"/>
  <c r="H21" i="5"/>
  <c r="H20" i="5"/>
  <c r="H19" i="5"/>
  <c r="H18" i="5"/>
  <c r="H17" i="5"/>
  <c r="H16" i="5"/>
  <c r="R21" i="9" l="1"/>
  <c r="O22" i="9"/>
  <c r="R58" i="9"/>
  <c r="O59" i="9"/>
  <c r="R22" i="9" l="1"/>
  <c r="O23" i="9"/>
  <c r="O60" i="9"/>
  <c r="R59" i="9"/>
  <c r="O24" i="9" l="1"/>
  <c r="R23" i="9"/>
  <c r="O61" i="9"/>
  <c r="R60" i="9"/>
  <c r="R61" i="9" l="1"/>
  <c r="O62" i="9"/>
  <c r="O25" i="9"/>
  <c r="R24" i="9"/>
  <c r="R25" i="9" l="1"/>
  <c r="O26" i="9"/>
  <c r="R62" i="9"/>
  <c r="O63" i="9"/>
  <c r="O64" i="9" l="1"/>
  <c r="R63" i="9"/>
  <c r="R26" i="9"/>
  <c r="O27" i="9"/>
  <c r="O28" i="9" l="1"/>
  <c r="R27" i="9"/>
  <c r="O65" i="9"/>
  <c r="R64" i="9"/>
  <c r="R65" i="9" l="1"/>
  <c r="O66" i="9"/>
  <c r="O29" i="9"/>
  <c r="R28" i="9"/>
  <c r="R29" i="9" l="1"/>
  <c r="O30" i="9"/>
  <c r="R66" i="9"/>
  <c r="O67" i="9"/>
  <c r="O68" i="9" l="1"/>
  <c r="R67" i="9"/>
  <c r="R30" i="9"/>
  <c r="O31" i="9"/>
  <c r="O32" i="9" l="1"/>
  <c r="R31" i="9"/>
  <c r="O69" i="9"/>
  <c r="R68" i="9"/>
  <c r="O33" i="9" l="1"/>
  <c r="R32" i="9"/>
  <c r="R69" i="9"/>
  <c r="O70" i="9"/>
  <c r="R70" i="9" l="1"/>
  <c r="O71" i="9"/>
  <c r="R33" i="9"/>
  <c r="O34" i="9"/>
  <c r="R34" i="9" l="1"/>
  <c r="O35" i="9"/>
  <c r="O72" i="9"/>
  <c r="R71" i="9"/>
  <c r="O73" i="9" l="1"/>
  <c r="R72" i="9"/>
  <c r="O36" i="9"/>
  <c r="R35" i="9"/>
  <c r="O37" i="9" l="1"/>
  <c r="R36" i="9"/>
  <c r="R73" i="9"/>
  <c r="O74" i="9"/>
  <c r="R74" i="9" l="1"/>
  <c r="O75" i="9"/>
  <c r="R37" i="9"/>
  <c r="O38" i="9"/>
  <c r="R38" i="9" s="1"/>
  <c r="O76" i="9" l="1"/>
  <c r="R75" i="9"/>
  <c r="O77" i="9" l="1"/>
  <c r="R77" i="9" s="1"/>
  <c r="R76" i="9"/>
</calcChain>
</file>

<file path=xl/sharedStrings.xml><?xml version="1.0" encoding="utf-8"?>
<sst xmlns="http://schemas.openxmlformats.org/spreadsheetml/2006/main" count="1029" uniqueCount="204">
  <si>
    <t>ビル名及び所在地</t>
  </si>
  <si>
    <t>駐車場名及び収容台数</t>
  </si>
  <si>
    <t>ビル所有者</t>
  </si>
  <si>
    <t>テナント入居状況</t>
  </si>
  <si>
    <t>主な入居企業名</t>
  </si>
  <si>
    <t>社名及び部署</t>
  </si>
  <si>
    <t>記載担当者氏名</t>
  </si>
  <si>
    <t>㊞</t>
  </si>
  <si>
    <t>月合計</t>
  </si>
  <si>
    <t>平日平均</t>
  </si>
  <si>
    <t>土曜平均</t>
  </si>
  <si>
    <t>日祝平均</t>
  </si>
  <si>
    <t>単位：台</t>
    <rPh sb="0" eb="2">
      <t>タンイ</t>
    </rPh>
    <rPh sb="3" eb="4">
      <t>ダイ</t>
    </rPh>
    <phoneticPr fontId="2"/>
  </si>
  <si>
    <t>入庫</t>
  </si>
  <si>
    <t>出庫</t>
  </si>
  <si>
    <t>以降</t>
    <rPh sb="0" eb="2">
      <t>イコウ</t>
    </rPh>
    <phoneticPr fontId="2"/>
  </si>
  <si>
    <t>届出台数[台] ※届出なしの場合は不要</t>
    <rPh sb="2" eb="4">
      <t>ダイスウ</t>
    </rPh>
    <rPh sb="5" eb="6">
      <t>ダイ</t>
    </rPh>
    <rPh sb="9" eb="11">
      <t>トドケデ</t>
    </rPh>
    <rPh sb="14" eb="16">
      <t>バアイ</t>
    </rPh>
    <rPh sb="17" eb="19">
      <t>フヨウ</t>
    </rPh>
    <phoneticPr fontId="2"/>
  </si>
  <si>
    <t>駐車場管理者 ※委託している場合は委託先</t>
    <rPh sb="8" eb="10">
      <t>イタク</t>
    </rPh>
    <rPh sb="14" eb="16">
      <t>バアイ</t>
    </rPh>
    <rPh sb="17" eb="20">
      <t>イタクサキ</t>
    </rPh>
    <phoneticPr fontId="2"/>
  </si>
  <si>
    <t>区分</t>
    <rPh sb="0" eb="2">
      <t>クブン</t>
    </rPh>
    <phoneticPr fontId="2"/>
  </si>
  <si>
    <t>オフィス</t>
    <phoneticPr fontId="2"/>
  </si>
  <si>
    <t>商業</t>
    <rPh sb="0" eb="2">
      <t>ショウギョウ</t>
    </rPh>
    <phoneticPr fontId="2"/>
  </si>
  <si>
    <t>その他</t>
    <rPh sb="2" eb="3">
      <t>タ</t>
    </rPh>
    <phoneticPr fontId="2"/>
  </si>
  <si>
    <t>うち飲食</t>
    <phoneticPr fontId="2"/>
  </si>
  <si>
    <t>うち空き</t>
    <rPh sb="2" eb="3">
      <t>ア</t>
    </rPh>
    <phoneticPr fontId="2"/>
  </si>
  <si>
    <t>※用途別の床面積は、駐車場部分を除く、容積率対象の床面積をご記入下さい
　 空き室がある場合は、うち空き○○㎡とご記入下さい</t>
    <phoneticPr fontId="2"/>
  </si>
  <si>
    <t>年9月30日</t>
    <rPh sb="0" eb="1">
      <t>ネン</t>
    </rPh>
    <rPh sb="2" eb="3">
      <t>ガツ</t>
    </rPh>
    <rPh sb="5" eb="6">
      <t>ニチ</t>
    </rPh>
    <phoneticPr fontId="2"/>
  </si>
  <si>
    <t>年8月31日現在)</t>
    <rPh sb="0" eb="1">
      <t>ネン</t>
    </rPh>
    <rPh sb="2" eb="3">
      <t>ガツ</t>
    </rPh>
    <rPh sb="5" eb="6">
      <t>ニチ</t>
    </rPh>
    <rPh sb="6" eb="8">
      <t>ゲンザイ</t>
    </rPh>
    <phoneticPr fontId="2"/>
  </si>
  <si>
    <t>延べ床面積[㎡]</t>
    <phoneticPr fontId="2"/>
  </si>
  <si>
    <t>床面積　[㎡]</t>
    <phoneticPr fontId="2"/>
  </si>
  <si>
    <t>元日</t>
  </si>
  <si>
    <t>火</t>
  </si>
  <si>
    <t>成人の日</t>
  </si>
  <si>
    <t>月</t>
  </si>
  <si>
    <t>建国記念の日</t>
  </si>
  <si>
    <t>春分の日</t>
  </si>
  <si>
    <t>水</t>
  </si>
  <si>
    <t>昭和の日</t>
  </si>
  <si>
    <t>憲法記念日</t>
  </si>
  <si>
    <t>金</t>
  </si>
  <si>
    <t>みどりの日</t>
  </si>
  <si>
    <t>土</t>
  </si>
  <si>
    <t>こどもの日</t>
  </si>
  <si>
    <t>日</t>
  </si>
  <si>
    <t>振替休日</t>
  </si>
  <si>
    <t>海の日</t>
  </si>
  <si>
    <t>敬老の日</t>
  </si>
  <si>
    <t>秋分の日</t>
  </si>
  <si>
    <t>体育の日</t>
  </si>
  <si>
    <t>文化の日</t>
  </si>
  <si>
    <t>勤労感謝の日</t>
  </si>
  <si>
    <t>天皇誕生日</t>
  </si>
  <si>
    <t>木</t>
  </si>
  <si>
    <t>国民の休日</t>
  </si>
  <si>
    <t>山の日</t>
  </si>
  <si>
    <t>5:00～6:00</t>
    <phoneticPr fontId="2"/>
  </si>
  <si>
    <t>6:00～7:00</t>
    <phoneticPr fontId="2"/>
  </si>
  <si>
    <t>7:00～8:00</t>
    <phoneticPr fontId="2"/>
  </si>
  <si>
    <t>8:00～9:00</t>
    <phoneticPr fontId="2"/>
  </si>
  <si>
    <t>9:00～10:00</t>
    <phoneticPr fontId="2"/>
  </si>
  <si>
    <t>10:00～11:00</t>
    <phoneticPr fontId="2"/>
  </si>
  <si>
    <t>11:00～12:00</t>
    <phoneticPr fontId="2"/>
  </si>
  <si>
    <t>12:00～13:00</t>
    <phoneticPr fontId="2"/>
  </si>
  <si>
    <t>13:00～14:00</t>
    <phoneticPr fontId="2"/>
  </si>
  <si>
    <t>14:00～15:00</t>
    <phoneticPr fontId="2"/>
  </si>
  <si>
    <t>15:00～16:00</t>
    <phoneticPr fontId="2"/>
  </si>
  <si>
    <t>16:00～17:00</t>
    <phoneticPr fontId="2"/>
  </si>
  <si>
    <t>17:00～18:00</t>
    <phoneticPr fontId="2"/>
  </si>
  <si>
    <t>18:00～19:00</t>
    <phoneticPr fontId="2"/>
  </si>
  <si>
    <t>19:00～20:00</t>
    <phoneticPr fontId="2"/>
  </si>
  <si>
    <t>20:00～21:00</t>
    <phoneticPr fontId="2"/>
  </si>
  <si>
    <t>21:00～22:00</t>
    <phoneticPr fontId="2"/>
  </si>
  <si>
    <t>22:00～23:00</t>
    <phoneticPr fontId="2"/>
  </si>
  <si>
    <t>23:00～24:00</t>
    <phoneticPr fontId="2"/>
  </si>
  <si>
    <t>0:00～1:00</t>
    <phoneticPr fontId="2"/>
  </si>
  <si>
    <t>1:00～2:00</t>
    <phoneticPr fontId="2"/>
  </si>
  <si>
    <t>2:00～3:00</t>
    <phoneticPr fontId="2"/>
  </si>
  <si>
    <t>3:00～4:00</t>
    <phoneticPr fontId="2"/>
  </si>
  <si>
    <t>4:00～5:00</t>
    <phoneticPr fontId="2"/>
  </si>
  <si>
    <t>i．平日</t>
    <rPh sb="2" eb="4">
      <t>ヘイジツ</t>
    </rPh>
    <phoneticPr fontId="2"/>
  </si>
  <si>
    <t>ii．休日</t>
    <rPh sb="3" eb="5">
      <t>キュウジツ</t>
    </rPh>
    <phoneticPr fontId="2"/>
  </si>
  <si>
    <t>在庫台数</t>
    <rPh sb="2" eb="4">
      <t>ダイスウ</t>
    </rPh>
    <phoneticPr fontId="2"/>
  </si>
  <si>
    <t>-</t>
    <phoneticPr fontId="2"/>
  </si>
  <si>
    <t>届出駐車場の有無　※選択式</t>
    <rPh sb="10" eb="12">
      <t>センタク</t>
    </rPh>
    <rPh sb="12" eb="13">
      <t>シキ</t>
    </rPh>
    <phoneticPr fontId="2"/>
  </si>
  <si>
    <t>収容台数と届出台数の関係　※選択式</t>
    <rPh sb="14" eb="16">
      <t>センタク</t>
    </rPh>
    <rPh sb="16" eb="17">
      <t>シキ</t>
    </rPh>
    <phoneticPr fontId="2"/>
  </si>
  <si>
    <t>様式-1　四輪車駐車施設の整備及び運用状況</t>
    <rPh sb="0" eb="2">
      <t>ヨウシキ</t>
    </rPh>
    <rPh sb="5" eb="7">
      <t>ヨンリン</t>
    </rPh>
    <rPh sb="7" eb="8">
      <t>シャ</t>
    </rPh>
    <rPh sb="8" eb="10">
      <t>チュウシャ</t>
    </rPh>
    <rPh sb="10" eb="12">
      <t>シセツ</t>
    </rPh>
    <rPh sb="13" eb="15">
      <t>セイビ</t>
    </rPh>
    <rPh sb="15" eb="16">
      <t>オヨ</t>
    </rPh>
    <rPh sb="17" eb="19">
      <t>ウンヨウ</t>
    </rPh>
    <rPh sb="19" eb="21">
      <t>ジョウキョウ</t>
    </rPh>
    <phoneticPr fontId="2"/>
  </si>
  <si>
    <t>構造形式</t>
    <rPh sb="0" eb="2">
      <t>コウゾウ</t>
    </rPh>
    <rPh sb="2" eb="4">
      <t>ケイシキ</t>
    </rPh>
    <phoneticPr fontId="2"/>
  </si>
  <si>
    <t>平置き</t>
    <rPh sb="0" eb="2">
      <t>ヒラオ</t>
    </rPh>
    <phoneticPr fontId="2"/>
  </si>
  <si>
    <t>合計</t>
    <rPh sb="0" eb="2">
      <t>ゴウケイ</t>
    </rPh>
    <phoneticPr fontId="2"/>
  </si>
  <si>
    <t>契約駐車場の受け入れ</t>
    <rPh sb="0" eb="2">
      <t>ケイヤク</t>
    </rPh>
    <rPh sb="2" eb="5">
      <t>チュウシャジョウ</t>
    </rPh>
    <rPh sb="6" eb="7">
      <t>ウ</t>
    </rPh>
    <rPh sb="8" eb="9">
      <t>イ</t>
    </rPh>
    <phoneticPr fontId="2"/>
  </si>
  <si>
    <t>機械多段式
↓具体名を記入</t>
    <rPh sb="0" eb="2">
      <t>キカイ</t>
    </rPh>
    <rPh sb="2" eb="4">
      <t>タダン</t>
    </rPh>
    <rPh sb="4" eb="5">
      <t>シキ</t>
    </rPh>
    <rPh sb="7" eb="9">
      <t>グタイ</t>
    </rPh>
    <rPh sb="9" eb="10">
      <t>メイ</t>
    </rPh>
    <rPh sb="11" eb="13">
      <t>キニュウ</t>
    </rPh>
    <phoneticPr fontId="2"/>
  </si>
  <si>
    <t>その他
↓具体名を記入</t>
    <rPh sb="2" eb="3">
      <t>タ</t>
    </rPh>
    <rPh sb="5" eb="7">
      <t>グタイ</t>
    </rPh>
    <rPh sb="7" eb="8">
      <t>メイ</t>
    </rPh>
    <rPh sb="9" eb="11">
      <t>キニュウ</t>
    </rPh>
    <phoneticPr fontId="2"/>
  </si>
  <si>
    <t>（8月31日現在）</t>
    <rPh sb="2" eb="3">
      <t>ガツ</t>
    </rPh>
    <rPh sb="5" eb="6">
      <t>ニチ</t>
    </rPh>
    <rPh sb="6" eb="8">
      <t>ゲンザイ</t>
    </rPh>
    <phoneticPr fontId="2"/>
  </si>
  <si>
    <t>様式-2　二輪車駐車施設整備状況</t>
    <rPh sb="0" eb="2">
      <t>ヨウシキ</t>
    </rPh>
    <rPh sb="5" eb="8">
      <t>ニリンシャ</t>
    </rPh>
    <rPh sb="8" eb="10">
      <t>チュウシャ</t>
    </rPh>
    <rPh sb="10" eb="12">
      <t>シセツ</t>
    </rPh>
    <rPh sb="12" eb="14">
      <t>セイビ</t>
    </rPh>
    <rPh sb="14" eb="16">
      <t>ジョウキョウ</t>
    </rPh>
    <phoneticPr fontId="2"/>
  </si>
  <si>
    <t>駐車場内</t>
    <rPh sb="0" eb="3">
      <t>チュウシャジョウ</t>
    </rPh>
    <rPh sb="3" eb="4">
      <t>ナイ</t>
    </rPh>
    <phoneticPr fontId="2"/>
  </si>
  <si>
    <t>屋外地平</t>
    <rPh sb="0" eb="2">
      <t>オクガイ</t>
    </rPh>
    <rPh sb="2" eb="4">
      <t>チヘイ</t>
    </rPh>
    <phoneticPr fontId="2"/>
  </si>
  <si>
    <t>様式-3　営業時間及び料金体系</t>
    <rPh sb="0" eb="2">
      <t>ヨウシキ</t>
    </rPh>
    <rPh sb="5" eb="7">
      <t>エイギョウ</t>
    </rPh>
    <rPh sb="7" eb="9">
      <t>ジカン</t>
    </rPh>
    <rPh sb="9" eb="10">
      <t>オヨ</t>
    </rPh>
    <rPh sb="11" eb="13">
      <t>リョウキン</t>
    </rPh>
    <rPh sb="13" eb="15">
      <t>タイケイ</t>
    </rPh>
    <phoneticPr fontId="2"/>
  </si>
  <si>
    <t>営業時間</t>
    <rPh sb="0" eb="2">
      <t>エイギョウ</t>
    </rPh>
    <rPh sb="2" eb="4">
      <t>ジカン</t>
    </rPh>
    <phoneticPr fontId="2"/>
  </si>
  <si>
    <t>平日</t>
    <rPh sb="0" eb="2">
      <t>ヘイジツ</t>
    </rPh>
    <phoneticPr fontId="2"/>
  </si>
  <si>
    <t>休日</t>
    <rPh sb="0" eb="2">
      <t>キュウジツ</t>
    </rPh>
    <phoneticPr fontId="2"/>
  </si>
  <si>
    <t>場所の指定
※選択式</t>
    <rPh sb="0" eb="2">
      <t>バショ</t>
    </rPh>
    <rPh sb="3" eb="5">
      <t>シテイ</t>
    </rPh>
    <rPh sb="7" eb="9">
      <t>センタク</t>
    </rPh>
    <rPh sb="9" eb="10">
      <t>シキ</t>
    </rPh>
    <phoneticPr fontId="2"/>
  </si>
  <si>
    <t>有料・無料の区分</t>
    <rPh sb="0" eb="2">
      <t>ユウリョウ</t>
    </rPh>
    <rPh sb="3" eb="5">
      <t>ムリョウ</t>
    </rPh>
    <rPh sb="6" eb="8">
      <t>クブン</t>
    </rPh>
    <phoneticPr fontId="2"/>
  </si>
  <si>
    <t>乗用車類　※選択式</t>
    <rPh sb="0" eb="3">
      <t>ジョウヨウシャ</t>
    </rPh>
    <rPh sb="3" eb="4">
      <t>ルイ</t>
    </rPh>
    <rPh sb="6" eb="8">
      <t>センタク</t>
    </rPh>
    <rPh sb="8" eb="9">
      <t>シキ</t>
    </rPh>
    <phoneticPr fontId="2"/>
  </si>
  <si>
    <t>短時間駐車の無料制
※選択式</t>
    <phoneticPr fontId="2"/>
  </si>
  <si>
    <t>休業日　※選択式</t>
    <rPh sb="0" eb="3">
      <t>キュウギョウビ</t>
    </rPh>
    <phoneticPr fontId="2"/>
  </si>
  <si>
    <t>貨物車類　※選択式</t>
    <rPh sb="0" eb="3">
      <t>カモツシャ</t>
    </rPh>
    <rPh sb="3" eb="4">
      <t>ルイ</t>
    </rPh>
    <rPh sb="6" eb="8">
      <t>センタク</t>
    </rPh>
    <rPh sb="8" eb="9">
      <t>シキ</t>
    </rPh>
    <phoneticPr fontId="2"/>
  </si>
  <si>
    <t>自動二輪　※選択式</t>
    <rPh sb="0" eb="2">
      <t>ジドウ</t>
    </rPh>
    <rPh sb="2" eb="4">
      <t>ニリン</t>
    </rPh>
    <rPh sb="6" eb="8">
      <t>センタク</t>
    </rPh>
    <rPh sb="8" eb="9">
      <t>シキ</t>
    </rPh>
    <phoneticPr fontId="2"/>
  </si>
  <si>
    <t>料金体系
※有料駐車場の場合のみ記入</t>
    <rPh sb="0" eb="2">
      <t>リョウキン</t>
    </rPh>
    <rPh sb="2" eb="4">
      <t>タイケイ</t>
    </rPh>
    <rPh sb="6" eb="8">
      <t>ユウリョウ</t>
    </rPh>
    <rPh sb="8" eb="11">
      <t>チュウシャジョウ</t>
    </rPh>
    <rPh sb="12" eb="14">
      <t>バアイ</t>
    </rPh>
    <rPh sb="16" eb="18">
      <t>キニュウ</t>
    </rPh>
    <phoneticPr fontId="2"/>
  </si>
  <si>
    <t>一時預かり</t>
    <rPh sb="0" eb="2">
      <t>イチジ</t>
    </rPh>
    <rPh sb="2" eb="3">
      <t>アズ</t>
    </rPh>
    <phoneticPr fontId="2"/>
  </si>
  <si>
    <t>最初</t>
    <rPh sb="0" eb="2">
      <t>サイショ</t>
    </rPh>
    <phoneticPr fontId="2"/>
  </si>
  <si>
    <t>短時間駐車の無料制
※無料になる最大の時間（分）を記入</t>
    <rPh sb="11" eb="13">
      <t>ムリョウ</t>
    </rPh>
    <rPh sb="16" eb="18">
      <t>サイダイ</t>
    </rPh>
    <rPh sb="19" eb="21">
      <t>ジカン</t>
    </rPh>
    <rPh sb="22" eb="23">
      <t>フン</t>
    </rPh>
    <rPh sb="25" eb="27">
      <t>キニュウ</t>
    </rPh>
    <phoneticPr fontId="2"/>
  </si>
  <si>
    <t>短時間駐車の無料制
※選択式</t>
    <phoneticPr fontId="2"/>
  </si>
  <si>
    <t>定期利用　※選択式</t>
    <rPh sb="0" eb="2">
      <t>テイキ</t>
    </rPh>
    <rPh sb="2" eb="4">
      <t>リヨウ</t>
    </rPh>
    <rPh sb="6" eb="8">
      <t>センタク</t>
    </rPh>
    <rPh sb="8" eb="9">
      <t>シキ</t>
    </rPh>
    <phoneticPr fontId="2"/>
  </si>
  <si>
    <t>ある場合　※月額料金を記入</t>
    <rPh sb="2" eb="4">
      <t>バアイ</t>
    </rPh>
    <rPh sb="6" eb="7">
      <t>ツキ</t>
    </rPh>
    <rPh sb="7" eb="8">
      <t>ガク</t>
    </rPh>
    <rPh sb="8" eb="10">
      <t>リョウキン</t>
    </rPh>
    <rPh sb="11" eb="13">
      <t>キニュウ</t>
    </rPh>
    <phoneticPr fontId="2"/>
  </si>
  <si>
    <t>月極め　※選択式</t>
    <rPh sb="0" eb="2">
      <t>ツキギ</t>
    </rPh>
    <rPh sb="5" eb="7">
      <t>センタク</t>
    </rPh>
    <rPh sb="7" eb="8">
      <t>シキ</t>
    </rPh>
    <phoneticPr fontId="2"/>
  </si>
  <si>
    <t>貨物車類（荷捌き）</t>
    <rPh sb="0" eb="3">
      <t>カモツシャ</t>
    </rPh>
    <rPh sb="3" eb="4">
      <t>ルイ</t>
    </rPh>
    <rPh sb="5" eb="7">
      <t>ニサバ</t>
    </rPh>
    <phoneticPr fontId="2"/>
  </si>
  <si>
    <t>自動二輪</t>
    <rPh sb="0" eb="2">
      <t>ジドウ</t>
    </rPh>
    <rPh sb="2" eb="4">
      <t>ニリン</t>
    </rPh>
    <phoneticPr fontId="2"/>
  </si>
  <si>
    <t>定期利用　※月額料金を記入</t>
    <rPh sb="0" eb="2">
      <t>テイキ</t>
    </rPh>
    <rPh sb="2" eb="4">
      <t>リヨウ</t>
    </rPh>
    <rPh sb="6" eb="7">
      <t>ツキ</t>
    </rPh>
    <rPh sb="7" eb="8">
      <t>ガク</t>
    </rPh>
    <rPh sb="8" eb="10">
      <t>リョウキン</t>
    </rPh>
    <rPh sb="11" eb="13">
      <t>キニュウ</t>
    </rPh>
    <phoneticPr fontId="2"/>
  </si>
  <si>
    <t>月曜日</t>
    <rPh sb="0" eb="3">
      <t>ゲツヨウビ</t>
    </rPh>
    <phoneticPr fontId="2"/>
  </si>
  <si>
    <t>火曜日</t>
  </si>
  <si>
    <t>火曜日</t>
    <rPh sb="0" eb="3">
      <t>カヨウビ</t>
    </rPh>
    <phoneticPr fontId="2"/>
  </si>
  <si>
    <t>水曜日</t>
  </si>
  <si>
    <t>水曜日</t>
    <rPh sb="0" eb="3">
      <t>スイヨウビ</t>
    </rPh>
    <phoneticPr fontId="2"/>
  </si>
  <si>
    <t>木曜日</t>
  </si>
  <si>
    <t>木曜日</t>
    <rPh sb="0" eb="3">
      <t>モクヨウビ</t>
    </rPh>
    <phoneticPr fontId="2"/>
  </si>
  <si>
    <t>金曜日</t>
  </si>
  <si>
    <t>金曜日</t>
    <rPh sb="0" eb="3">
      <t>キンヨウビ</t>
    </rPh>
    <phoneticPr fontId="2"/>
  </si>
  <si>
    <t>土曜日</t>
  </si>
  <si>
    <t>土曜日</t>
    <rPh sb="0" eb="3">
      <t>ドヨウビ</t>
    </rPh>
    <phoneticPr fontId="2"/>
  </si>
  <si>
    <t>日曜日</t>
    <rPh sb="0" eb="3">
      <t>ニチヨウビ</t>
    </rPh>
    <phoneticPr fontId="2"/>
  </si>
  <si>
    <t>月極め（利用場所を特定しているもの）
※台数を記入</t>
    <rPh sb="0" eb="2">
      <t>ツキギ</t>
    </rPh>
    <rPh sb="4" eb="6">
      <t>リヨウ</t>
    </rPh>
    <rPh sb="6" eb="8">
      <t>バショ</t>
    </rPh>
    <rPh sb="9" eb="11">
      <t>トクテイ</t>
    </rPh>
    <rPh sb="20" eb="22">
      <t>ダイスウ</t>
    </rPh>
    <rPh sb="23" eb="25">
      <t>キニュウ</t>
    </rPh>
    <phoneticPr fontId="2"/>
  </si>
  <si>
    <t>自社専用利用　※台数を記入</t>
    <rPh sb="0" eb="2">
      <t>ジシャ</t>
    </rPh>
    <rPh sb="2" eb="4">
      <t>センヨウ</t>
    </rPh>
    <rPh sb="4" eb="6">
      <t>リヨウ</t>
    </rPh>
    <rPh sb="8" eb="10">
      <t>ダイスウ</t>
    </rPh>
    <rPh sb="11" eb="13">
      <t>キニュウ</t>
    </rPh>
    <phoneticPr fontId="2"/>
  </si>
  <si>
    <t>受け入れ曜日
※当てはまる曜日に○を記入</t>
    <rPh sb="0" eb="1">
      <t>ウ</t>
    </rPh>
    <rPh sb="2" eb="3">
      <t>イ</t>
    </rPh>
    <rPh sb="4" eb="6">
      <t>ヨウビ</t>
    </rPh>
    <rPh sb="8" eb="9">
      <t>ア</t>
    </rPh>
    <rPh sb="13" eb="15">
      <t>ヨウビ</t>
    </rPh>
    <rPh sb="18" eb="20">
      <t>キニュウ</t>
    </rPh>
    <phoneticPr fontId="2"/>
  </si>
  <si>
    <t>自転車駐輪施設（原動機付き二輪車含む）
※台数を記入</t>
    <rPh sb="0" eb="3">
      <t>ジテンシャ</t>
    </rPh>
    <rPh sb="3" eb="5">
      <t>チュウリン</t>
    </rPh>
    <rPh sb="5" eb="7">
      <t>シセツ</t>
    </rPh>
    <rPh sb="8" eb="11">
      <t>ゲンドウキ</t>
    </rPh>
    <rPh sb="11" eb="12">
      <t>ツ</t>
    </rPh>
    <rPh sb="13" eb="16">
      <t>ニリンシャ</t>
    </rPh>
    <rPh sb="16" eb="17">
      <t>フク</t>
    </rPh>
    <rPh sb="21" eb="23">
      <t>ダイスウ</t>
    </rPh>
    <rPh sb="24" eb="26">
      <t>キニュウ</t>
    </rPh>
    <phoneticPr fontId="2"/>
  </si>
  <si>
    <t>自動二輪車駐車施設　※台数を記入</t>
    <rPh sb="0" eb="2">
      <t>ジドウ</t>
    </rPh>
    <rPh sb="2" eb="4">
      <t>ニリン</t>
    </rPh>
    <rPh sb="4" eb="5">
      <t>シャ</t>
    </rPh>
    <rPh sb="5" eb="7">
      <t>チュウシャ</t>
    </rPh>
    <rPh sb="7" eb="9">
      <t>シセツ</t>
    </rPh>
    <rPh sb="11" eb="13">
      <t>ダイスウ</t>
    </rPh>
    <rPh sb="14" eb="16">
      <t>キニュウ</t>
    </rPh>
    <phoneticPr fontId="2"/>
  </si>
  <si>
    <t>時間貸しまたは来客用　※台数を記入
※台数を記入</t>
    <rPh sb="0" eb="2">
      <t>ジカン</t>
    </rPh>
    <rPh sb="2" eb="3">
      <t>ガ</t>
    </rPh>
    <rPh sb="7" eb="10">
      <t>ライキャクヨウ</t>
    </rPh>
    <rPh sb="12" eb="14">
      <t>ダイスウ</t>
    </rPh>
    <rPh sb="15" eb="17">
      <t>キニュウ</t>
    </rPh>
    <phoneticPr fontId="2"/>
  </si>
  <si>
    <t>荷捌き　※台数を記入</t>
    <rPh sb="0" eb="2">
      <t>ニサバ</t>
    </rPh>
    <phoneticPr fontId="2"/>
  </si>
  <si>
    <t>短時間駐車施設
（時間貸とは別の車寄せ等）
※台数を記入</t>
    <rPh sb="0" eb="3">
      <t>タンジカン</t>
    </rPh>
    <rPh sb="3" eb="5">
      <t>チュウシャ</t>
    </rPh>
    <rPh sb="5" eb="7">
      <t>シセツ</t>
    </rPh>
    <rPh sb="9" eb="11">
      <t>ジカン</t>
    </rPh>
    <rPh sb="11" eb="12">
      <t>ガ</t>
    </rPh>
    <rPh sb="14" eb="15">
      <t>ベツ</t>
    </rPh>
    <rPh sb="16" eb="18">
      <t>クルマヨ</t>
    </rPh>
    <rPh sb="19" eb="20">
      <t>ナド</t>
    </rPh>
    <phoneticPr fontId="2"/>
  </si>
  <si>
    <t>収容台数計（重複利用を除く）
※台数を記入</t>
    <rPh sb="0" eb="2">
      <t>シュウヨウ</t>
    </rPh>
    <rPh sb="2" eb="4">
      <t>ダイスウ</t>
    </rPh>
    <rPh sb="4" eb="5">
      <t>ケイ</t>
    </rPh>
    <rPh sb="6" eb="8">
      <t>ジュウフク</t>
    </rPh>
    <rPh sb="8" eb="10">
      <t>リヨウ</t>
    </rPh>
    <rPh sb="11" eb="12">
      <t>ノゾ</t>
    </rPh>
    <phoneticPr fontId="2"/>
  </si>
  <si>
    <t>夜間割引</t>
    <rPh sb="0" eb="2">
      <t>ヤカン</t>
    </rPh>
    <rPh sb="2" eb="4">
      <t>ワリビキ</t>
    </rPh>
    <phoneticPr fontId="2"/>
  </si>
  <si>
    <t>その他レシートバックなど</t>
    <rPh sb="2" eb="3">
      <t>タ</t>
    </rPh>
    <phoneticPr fontId="2"/>
  </si>
  <si>
    <t>短時間駐車の無料制
※無料になる時間の上限（分）を記入</t>
    <rPh sb="11" eb="13">
      <t>ムリョウ</t>
    </rPh>
    <rPh sb="16" eb="18">
      <t>ジカン</t>
    </rPh>
    <rPh sb="19" eb="21">
      <t>ジョウゲン</t>
    </rPh>
    <rPh sb="22" eb="23">
      <t>フン</t>
    </rPh>
    <rPh sb="25" eb="27">
      <t>キニュウ</t>
    </rPh>
    <phoneticPr fontId="2"/>
  </si>
  <si>
    <t>開始時間を記入
（例：9:30）</t>
    <rPh sb="0" eb="2">
      <t>カイシ</t>
    </rPh>
    <phoneticPr fontId="2"/>
  </si>
  <si>
    <t>終了時間を記入
（例：21:00）</t>
    <rPh sb="0" eb="2">
      <t>シュウリョウ</t>
    </rPh>
    <phoneticPr fontId="2"/>
  </si>
  <si>
    <t>単位時間（分）
を記入</t>
    <rPh sb="0" eb="2">
      <t>タンイ</t>
    </rPh>
    <rPh sb="2" eb="4">
      <t>ジカン</t>
    </rPh>
    <rPh sb="5" eb="6">
      <t>フン</t>
    </rPh>
    <rPh sb="9" eb="11">
      <t>キニュウ</t>
    </rPh>
    <phoneticPr fontId="2"/>
  </si>
  <si>
    <t>単位時間当たりの
金額を記入</t>
    <rPh sb="0" eb="2">
      <t>タンイ</t>
    </rPh>
    <rPh sb="2" eb="4">
      <t>ジカン</t>
    </rPh>
    <rPh sb="4" eb="5">
      <t>ア</t>
    </rPh>
    <rPh sb="9" eb="11">
      <t>キンガク</t>
    </rPh>
    <rPh sb="12" eb="14">
      <t>キニュウ</t>
    </rPh>
    <phoneticPr fontId="2"/>
  </si>
  <si>
    <t>台数を記入</t>
    <rPh sb="0" eb="2">
      <t>ダイスウ</t>
    </rPh>
    <rPh sb="3" eb="5">
      <t>キニュウ</t>
    </rPh>
    <phoneticPr fontId="2"/>
  </si>
  <si>
    <t>調査開始時の駐車台数</t>
    <rPh sb="0" eb="5">
      <t>チョウサカイシジ</t>
    </rPh>
    <rPh sb="6" eb="8">
      <t>チュウシャ</t>
    </rPh>
    <rPh sb="8" eb="10">
      <t>ダイスウ</t>
    </rPh>
    <phoneticPr fontId="2"/>
  </si>
  <si>
    <t>定期利用　</t>
    <phoneticPr fontId="2"/>
  </si>
  <si>
    <t>1日計</t>
    <phoneticPr fontId="2"/>
  </si>
  <si>
    <t>　</t>
  </si>
  <si>
    <t>曜日により
休業日を設定</t>
    <rPh sb="0" eb="2">
      <t>ヨウビ</t>
    </rPh>
    <rPh sb="6" eb="9">
      <t>キュウギョウビ</t>
    </rPh>
    <rPh sb="10" eb="12">
      <t>セッテイ</t>
    </rPh>
    <phoneticPr fontId="2"/>
  </si>
  <si>
    <t>ある場合
※当てはまるものに○を記入</t>
    <rPh sb="2" eb="4">
      <t>バアイ</t>
    </rPh>
    <rPh sb="6" eb="7">
      <t>ア</t>
    </rPh>
    <rPh sb="16" eb="18">
      <t>キニュウ</t>
    </rPh>
    <phoneticPr fontId="2"/>
  </si>
  <si>
    <t>その他の方法により休業日を設定</t>
    <rPh sb="2" eb="3">
      <t>タ</t>
    </rPh>
    <rPh sb="4" eb="6">
      <t>ホウホウ</t>
    </rPh>
    <rPh sb="9" eb="12">
      <t>キュウギョウビ</t>
    </rPh>
    <rPh sb="13" eb="15">
      <t>セッテイ</t>
    </rPh>
    <phoneticPr fontId="2"/>
  </si>
  <si>
    <t>具体的な設定方法を記入(自由記載)→</t>
    <rPh sb="0" eb="3">
      <t>グタイテキ</t>
    </rPh>
    <rPh sb="4" eb="8">
      <t>セッテイホウホウ</t>
    </rPh>
    <rPh sb="9" eb="11">
      <t>キニュウ</t>
    </rPh>
    <rPh sb="12" eb="14">
      <t>ジユウ</t>
    </rPh>
    <rPh sb="14" eb="16">
      <t>キサイ</t>
    </rPh>
    <phoneticPr fontId="2"/>
  </si>
  <si>
    <t>西暦</t>
    <rPh sb="0" eb="2">
      <t>セイレキ</t>
    </rPh>
    <phoneticPr fontId="2"/>
  </si>
  <si>
    <t>日</t>
    <rPh sb="0" eb="1">
      <t>ヒ</t>
    </rPh>
    <phoneticPr fontId="2"/>
  </si>
  <si>
    <t>月</t>
    <phoneticPr fontId="2"/>
  </si>
  <si>
    <t>月合計</t>
    <phoneticPr fontId="2"/>
  </si>
  <si>
    <t>[単位:台]</t>
    <rPh sb="1" eb="3">
      <t>タンイ</t>
    </rPh>
    <rPh sb="4" eb="5">
      <t>ダイ</t>
    </rPh>
    <phoneticPr fontId="2"/>
  </si>
  <si>
    <t>調査日</t>
    <rPh sb="0" eb="3">
      <t>チョウサビ</t>
    </rPh>
    <phoneticPr fontId="2"/>
  </si>
  <si>
    <t>月</t>
    <rPh sb="0" eb="1">
      <t>ツキ</t>
    </rPh>
    <phoneticPr fontId="2"/>
  </si>
  <si>
    <t>年(西暦)</t>
    <rPh sb="0" eb="1">
      <t>ネン</t>
    </rPh>
    <rPh sb="2" eb="4">
      <t>セイレキ</t>
    </rPh>
    <phoneticPr fontId="2"/>
  </si>
  <si>
    <t>入庫計</t>
    <rPh sb="0" eb="2">
      <t>ニュウコ</t>
    </rPh>
    <rPh sb="2" eb="3">
      <t>ケイ</t>
    </rPh>
    <phoneticPr fontId="2"/>
  </si>
  <si>
    <t>緑色セル</t>
    <rPh sb="0" eb="2">
      <t>ミドリイロ</t>
    </rPh>
    <phoneticPr fontId="2"/>
  </si>
  <si>
    <t>乗用車類</t>
    <rPh sb="0" eb="4">
      <t>ジョウヨウシャルイ</t>
    </rPh>
    <phoneticPr fontId="2"/>
  </si>
  <si>
    <t>在庫計</t>
    <rPh sb="0" eb="2">
      <t>ザイコ</t>
    </rPh>
    <rPh sb="2" eb="3">
      <t>ケイ</t>
    </rPh>
    <phoneticPr fontId="2"/>
  </si>
  <si>
    <t>令和</t>
    <rPh sb="0" eb="2">
      <t>レイワ</t>
    </rPh>
    <phoneticPr fontId="2"/>
  </si>
  <si>
    <t>　</t>
    <phoneticPr fontId="2"/>
  </si>
  <si>
    <t>(令和</t>
    <rPh sb="1" eb="3">
      <t>レイワ</t>
    </rPh>
    <phoneticPr fontId="2"/>
  </si>
  <si>
    <t>ⅲ. 荷捌き車の判別方法</t>
    <rPh sb="3" eb="5">
      <t>ニサバ</t>
    </rPh>
    <rPh sb="6" eb="7">
      <t>シャ</t>
    </rPh>
    <rPh sb="8" eb="10">
      <t>ハンベツ</t>
    </rPh>
    <rPh sb="10" eb="12">
      <t>ホウホウ</t>
    </rPh>
    <phoneticPr fontId="2"/>
  </si>
  <si>
    <t>→いずれかに○</t>
    <phoneticPr fontId="2"/>
  </si>
  <si>
    <t>荷捌きスペースの利用の有無により判別</t>
    <rPh sb="0" eb="2">
      <t>ニサバ</t>
    </rPh>
    <rPh sb="8" eb="10">
      <t>リヨウ</t>
    </rPh>
    <rPh sb="11" eb="13">
      <t>ウム</t>
    </rPh>
    <rPh sb="16" eb="18">
      <t>ハンベツ</t>
    </rPh>
    <phoneticPr fontId="2"/>
  </si>
  <si>
    <t>駐車券の種別より判別</t>
    <rPh sb="0" eb="3">
      <t>チュウシャケン</t>
    </rPh>
    <rPh sb="4" eb="6">
      <t>シュベツ</t>
    </rPh>
    <rPh sb="8" eb="10">
      <t>ハンベツ</t>
    </rPh>
    <phoneticPr fontId="2"/>
  </si>
  <si>
    <t>ナンバープレートより小型貨物または大型貨物であると読み取れるもの</t>
    <rPh sb="10" eb="12">
      <t>コガタ</t>
    </rPh>
    <rPh sb="12" eb="14">
      <t>カモツ</t>
    </rPh>
    <rPh sb="17" eb="19">
      <t>オオガタ</t>
    </rPh>
    <rPh sb="19" eb="21">
      <t>カモツ</t>
    </rPh>
    <rPh sb="25" eb="26">
      <t>ヨ</t>
    </rPh>
    <rPh sb="27" eb="28">
      <t>ト</t>
    </rPh>
    <phoneticPr fontId="2"/>
  </si>
  <si>
    <t>※やむを得ず空欄が発生する場合はその理由をご記入ください</t>
    <rPh sb="4" eb="5">
      <t>エ</t>
    </rPh>
    <rPh sb="6" eb="8">
      <t>クウラン</t>
    </rPh>
    <rPh sb="9" eb="11">
      <t>ハッセイ</t>
    </rPh>
    <rPh sb="13" eb="15">
      <t>バアイ</t>
    </rPh>
    <rPh sb="18" eb="20">
      <t>リユウ</t>
    </rPh>
    <rPh sb="22" eb="24">
      <t>キニュウ</t>
    </rPh>
    <phoneticPr fontId="2"/>
  </si>
  <si>
    <t>時間貸</t>
    <phoneticPr fontId="2"/>
  </si>
  <si>
    <t>定期・月極・自社利用</t>
    <rPh sb="6" eb="8">
      <t>ジシャ</t>
    </rPh>
    <rPh sb="8" eb="10">
      <t>リヨウ</t>
    </rPh>
    <phoneticPr fontId="2"/>
  </si>
  <si>
    <t>定期・月極・自社利用</t>
    <phoneticPr fontId="2"/>
  </si>
  <si>
    <t>出庫計</t>
    <rPh sb="0" eb="2">
      <t>シュッコ</t>
    </rPh>
    <rPh sb="2" eb="3">
      <t>ケイ</t>
    </rPh>
    <phoneticPr fontId="2"/>
  </si>
  <si>
    <t>i. 日単位の駐車場利用台数（入庫台数）</t>
    <rPh sb="3" eb="4">
      <t>ニチ</t>
    </rPh>
    <rPh sb="4" eb="6">
      <t>タンイ</t>
    </rPh>
    <rPh sb="7" eb="10">
      <t>チュウシャジョウ</t>
    </rPh>
    <rPh sb="10" eb="12">
      <t>リヨウ</t>
    </rPh>
    <rPh sb="12" eb="14">
      <t>ダイスウ</t>
    </rPh>
    <rPh sb="15" eb="17">
      <t>ニュウコ</t>
    </rPh>
    <rPh sb="17" eb="19">
      <t>ダイスウ</t>
    </rPh>
    <phoneticPr fontId="2"/>
  </si>
  <si>
    <t>附置義務緩和承認駐車場　定期報告書</t>
    <rPh sb="12" eb="14">
      <t>テイキ</t>
    </rPh>
    <rPh sb="14" eb="17">
      <t>ホウコクショ</t>
    </rPh>
    <phoneticPr fontId="2"/>
  </si>
  <si>
    <t>青色セル</t>
    <rPh sb="0" eb="2">
      <t>アオイロ</t>
    </rPh>
    <phoneticPr fontId="8"/>
  </si>
  <si>
    <r>
      <t>には前年回答結果が予め記載されています。変更箇所のみ、</t>
    </r>
    <r>
      <rPr>
        <sz val="11"/>
        <color rgb="FFFF0000"/>
        <rFont val="ＭＳ Ｐゴシック"/>
        <family val="3"/>
        <charset val="128"/>
        <scheme val="minor"/>
      </rPr>
      <t>朱書き</t>
    </r>
    <r>
      <rPr>
        <sz val="11"/>
        <color theme="1"/>
        <rFont val="ＭＳ Ｐゴシック"/>
        <family val="2"/>
        <charset val="128"/>
        <scheme val="minor"/>
      </rPr>
      <t>訂正してください。</t>
    </r>
    <rPh sb="22" eb="24">
      <t>カショ</t>
    </rPh>
    <phoneticPr fontId="8"/>
  </si>
  <si>
    <t>に入力して下さい。</t>
    <rPh sb="1" eb="3">
      <t>ニュウリョク</t>
    </rPh>
    <rPh sb="5" eb="6">
      <t>クダ</t>
    </rPh>
    <phoneticPr fontId="2"/>
  </si>
  <si>
    <t>白色セル</t>
    <rPh sb="0" eb="2">
      <t>ハクショク</t>
    </rPh>
    <phoneticPr fontId="8"/>
  </si>
  <si>
    <t>への記入は不要です。</t>
    <rPh sb="2" eb="4">
      <t>キニュウ</t>
    </rPh>
    <rPh sb="5" eb="7">
      <t>フヨウ</t>
    </rPh>
    <phoneticPr fontId="8"/>
  </si>
  <si>
    <t>上記の内訳です。利用区分別にデータを取得している場合、可能な範囲でご記入ください。</t>
    <rPh sb="0" eb="2">
      <t>ジョウキ</t>
    </rPh>
    <rPh sb="3" eb="5">
      <t>ウチワケ</t>
    </rPh>
    <rPh sb="8" eb="10">
      <t>リヨウ</t>
    </rPh>
    <rPh sb="10" eb="12">
      <t>クブン</t>
    </rPh>
    <rPh sb="12" eb="13">
      <t>ベツ</t>
    </rPh>
    <rPh sb="18" eb="20">
      <t>シュトク</t>
    </rPh>
    <rPh sb="24" eb="26">
      <t>バアイ</t>
    </rPh>
    <rPh sb="27" eb="29">
      <t>カノウ</t>
    </rPh>
    <rPh sb="30" eb="32">
      <t>ハンイ</t>
    </rPh>
    <rPh sb="34" eb="36">
      <t>キニュウ</t>
    </rPh>
    <phoneticPr fontId="8"/>
  </si>
  <si>
    <t>黄色セル</t>
    <rPh sb="0" eb="2">
      <t>キイロ</t>
    </rPh>
    <phoneticPr fontId="8"/>
  </si>
  <si>
    <t>車番認証システムの導入については、駐車協議会にて全額補助対象となります。ご関心のある施設は本会へお問い合わせください。</t>
    <rPh sb="0" eb="4">
      <t>シャバンニンショウ</t>
    </rPh>
    <rPh sb="9" eb="11">
      <t>ドウニュウ</t>
    </rPh>
    <rPh sb="17" eb="19">
      <t>チュウシャ</t>
    </rPh>
    <rPh sb="19" eb="22">
      <t>キョウギカイ</t>
    </rPh>
    <rPh sb="24" eb="26">
      <t>ゼンガク</t>
    </rPh>
    <rPh sb="26" eb="28">
      <t>ホジョ</t>
    </rPh>
    <rPh sb="28" eb="30">
      <t>タイショウ</t>
    </rPh>
    <rPh sb="37" eb="39">
      <t>カンシン</t>
    </rPh>
    <rPh sb="42" eb="44">
      <t>シセツ</t>
    </rPh>
    <rPh sb="45" eb="47">
      <t>ホンカイ</t>
    </rPh>
    <rPh sb="49" eb="50">
      <t>ト</t>
    </rPh>
    <rPh sb="51" eb="52">
      <t>ア</t>
    </rPh>
    <phoneticPr fontId="8"/>
  </si>
  <si>
    <t>時間貸し利用台数</t>
    <phoneticPr fontId="2"/>
  </si>
  <si>
    <t>月極め利用の利用台数</t>
  </si>
  <si>
    <t>荷捌き車の利用台数</t>
    <rPh sb="0" eb="2">
      <t>ニサバ</t>
    </rPh>
    <rPh sb="3" eb="4">
      <t>シャ</t>
    </rPh>
    <phoneticPr fontId="2"/>
  </si>
  <si>
    <r>
      <t>は日単位の駐車場利用台数の記入欄です。</t>
    </r>
    <r>
      <rPr>
        <b/>
        <sz val="11"/>
        <color theme="1"/>
        <rFont val="ＭＳ Ｐゴシック"/>
        <family val="3"/>
        <charset val="128"/>
        <scheme val="minor"/>
      </rPr>
      <t>必ず</t>
    </r>
    <r>
      <rPr>
        <sz val="11"/>
        <color theme="1"/>
        <rFont val="ＭＳ Ｐゴシック"/>
        <family val="3"/>
        <charset val="128"/>
        <scheme val="minor"/>
      </rPr>
      <t>ご記入ください。。</t>
    </r>
    <rPh sb="1" eb="2">
      <t>ニチ</t>
    </rPh>
    <rPh sb="2" eb="4">
      <t>タンイ</t>
    </rPh>
    <rPh sb="5" eb="8">
      <t>チュウシャジョウ</t>
    </rPh>
    <rPh sb="8" eb="10">
      <t>リヨウ</t>
    </rPh>
    <rPh sb="10" eb="12">
      <t>ダイスウ</t>
    </rPh>
    <rPh sb="13" eb="15">
      <t>キニュウ</t>
    </rPh>
    <rPh sb="15" eb="16">
      <t>ラン</t>
    </rPh>
    <rPh sb="19" eb="20">
      <t>カナラ</t>
    </rPh>
    <rPh sb="22" eb="24">
      <t>キニュウ</t>
    </rPh>
    <phoneticPr fontId="2"/>
  </si>
  <si>
    <t>時間貸し・自社利用・定期利用・月極め利用・荷捌き車の利用台数</t>
    <rPh sb="21" eb="23">
      <t>ニサバ</t>
    </rPh>
    <rPh sb="24" eb="25">
      <t>シャ</t>
    </rPh>
    <phoneticPr fontId="2"/>
  </si>
  <si>
    <t>ⅱ. 荷捌き車の判別方法</t>
    <rPh sb="3" eb="5">
      <t>ニサバ</t>
    </rPh>
    <rPh sb="6" eb="7">
      <t>シャ</t>
    </rPh>
    <rPh sb="8" eb="10">
      <t>ハンベツ</t>
    </rPh>
    <rPh sb="10" eb="12">
      <t>ホウホウ</t>
    </rPh>
    <phoneticPr fontId="2"/>
  </si>
  <si>
    <r>
      <t>様式－５　時間帯別駐車場入出庫及び在庫の状況　　</t>
    </r>
    <r>
      <rPr>
        <b/>
        <sz val="11"/>
        <color rgb="FFFF0000"/>
        <rFont val="ＭＳ Ｐゴシック"/>
        <family val="3"/>
        <charset val="128"/>
        <scheme val="minor"/>
      </rPr>
      <t>※車番認証データを提出している施設では、本様式の記入は不要です</t>
    </r>
    <phoneticPr fontId="2"/>
  </si>
  <si>
    <r>
      <t>様式－４　駐車場利用台数総括表　　</t>
    </r>
    <r>
      <rPr>
        <b/>
        <sz val="11"/>
        <color rgb="FFFF0000"/>
        <rFont val="ＭＳ Ｐゴシック"/>
        <family val="3"/>
        <charset val="128"/>
        <scheme val="minor"/>
      </rPr>
      <t>※車番認証データを提出している施設では、本様式の記入は不要です</t>
    </r>
    <rPh sb="18" eb="20">
      <t>シャバン</t>
    </rPh>
    <rPh sb="20" eb="22">
      <t>ニンショウ</t>
    </rPh>
    <rPh sb="26" eb="28">
      <t>テイシュツ</t>
    </rPh>
    <rPh sb="32" eb="34">
      <t>シセツ</t>
    </rPh>
    <rPh sb="37" eb="38">
      <t>ホン</t>
    </rPh>
    <rPh sb="38" eb="40">
      <t>ヨウシキ</t>
    </rPh>
    <rPh sb="41" eb="43">
      <t>キニュウ</t>
    </rPh>
    <rPh sb="44" eb="46">
      <t>フヨウ</t>
    </rPh>
    <phoneticPr fontId="2"/>
  </si>
  <si>
    <t>平面往復方式</t>
    <rPh sb="0" eb="2">
      <t>ヘイメン</t>
    </rPh>
    <rPh sb="2" eb="4">
      <t>オウフク</t>
    </rPh>
    <rPh sb="4" eb="6">
      <t>ホウシキ</t>
    </rPh>
    <phoneticPr fontId="2"/>
  </si>
  <si>
    <t>障害者対応</t>
    <rPh sb="0" eb="3">
      <t>ショウガイシャ</t>
    </rPh>
    <rPh sb="3" eb="5">
      <t>タイオウ</t>
    </rPh>
    <phoneticPr fontId="2"/>
  </si>
  <si>
    <t>○５月中旬～６月上旬の平日・休日データより整理してください
○荷捌き車については、原則、荷捌きスペースを利用した台数を記入してください
　荷捌きスペースを利用した台数が不明であれば、貨物車の台数等、その他の方法で計測した台数でも構いません
○やむを得ず記入できない欄がある場合は、その理由を下部の枠内にご記入ください。
○入庫計・出庫計の欄（自動計算）に誤りがないか確認してください。
○在庫台数（自動計算）が負の値になっていないか確認してください。
○駐車場内の短時間駐車施設のみを利用した場合も含めてください</t>
    <phoneticPr fontId="2"/>
  </si>
  <si>
    <r>
      <t xml:space="preserve">荷捌き車
</t>
    </r>
    <r>
      <rPr>
        <sz val="6"/>
        <color rgb="FFFF0000"/>
        <rFont val="ＭＳ Ｐゴシック"/>
        <family val="3"/>
        <charset val="128"/>
        <scheme val="minor"/>
      </rPr>
      <t>(又は、貨物車）</t>
    </r>
    <rPh sb="0" eb="2">
      <t>ニサバ</t>
    </rPh>
    <rPh sb="3" eb="4">
      <t>シャ</t>
    </rPh>
    <rPh sb="6" eb="7">
      <t>マタ</t>
    </rPh>
    <rPh sb="9" eb="12">
      <t>カモツシャ</t>
    </rPh>
    <phoneticPr fontId="2"/>
  </si>
  <si>
    <r>
      <t xml:space="preserve">荷捌き車
</t>
    </r>
    <r>
      <rPr>
        <sz val="6"/>
        <color rgb="FFFF0000"/>
        <rFont val="ＭＳ Ｐゴシック"/>
        <family val="3"/>
        <charset val="128"/>
        <scheme val="minor"/>
      </rPr>
      <t>（又は、貨物車）</t>
    </r>
    <rPh sb="0" eb="2">
      <t>ニサバ</t>
    </rPh>
    <rPh sb="3" eb="4">
      <t>シャ</t>
    </rPh>
    <rPh sb="6" eb="7">
      <t>マタ</t>
    </rPh>
    <rPh sb="9" eb="12">
      <t>カモツシャ</t>
    </rPh>
    <phoneticPr fontId="1"/>
  </si>
  <si>
    <t>「その他」の場合は具体的な判別方法をご教示ください</t>
    <phoneticPr fontId="2"/>
  </si>
  <si>
    <t>・荷捌き車については時間貸しと同じ料金体系のため、料金収受データから把握していない。</t>
    <rPh sb="1" eb="3">
      <t>ニサバ</t>
    </rPh>
    <rPh sb="4" eb="5">
      <t>シャ</t>
    </rPh>
    <rPh sb="10" eb="12">
      <t>ジカン</t>
    </rPh>
    <rPh sb="12" eb="13">
      <t>ガ</t>
    </rPh>
    <rPh sb="15" eb="16">
      <t>オナ</t>
    </rPh>
    <rPh sb="17" eb="19">
      <t>リョウキン</t>
    </rPh>
    <rPh sb="19" eb="21">
      <t>タイケイ</t>
    </rPh>
    <rPh sb="25" eb="27">
      <t>リョウキン</t>
    </rPh>
    <rPh sb="27" eb="29">
      <t>シュウジュ</t>
    </rPh>
    <rPh sb="34" eb="36">
      <t>ハアク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</si>
</sst>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&quot;台&quot;;&quot;エラー&quot;;&quot;0台&quot;;&quot;エラー&quot;"/>
    <numFmt numFmtId="177" formatCode="#,###&quot;㎡&quot;"/>
    <numFmt numFmtId="178" formatCode="####&quot;年&quot;"/>
    <numFmt numFmtId="179" formatCode="#&quot;月&quot;"/>
    <numFmt numFmtId="180" formatCode="#&quot;日&quot;"/>
    <numFmt numFmtId="181" formatCode="&quot;（&quot;aaaa&quot;）&quot;"/>
    <numFmt numFmtId="182" formatCode="[$-F400]h:mm:ss\ AM/PM"/>
    <numFmt numFmtId="183" formatCode="0&quot;分&quot;;&quot;エラー&quot;;&quot;0分&quot;;&quot;エラー&quot;"/>
    <numFmt numFmtId="184" formatCode="&quot;¥&quot;#,##0_);[Red]\(&quot;¥&quot;#,##0\)"/>
    <numFmt numFmtId="185" formatCode="yyyy/m/d;@"/>
    <numFmt numFmtId="186" formatCode="h:mm;@"/>
    <numFmt numFmtId="187" formatCode="#,###.00&quot;㎡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double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5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77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>
      <alignment vertical="center"/>
    </xf>
    <xf numFmtId="56" fontId="0" fillId="0" borderId="0" xfId="0" applyNumberFormat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5" fillId="0" borderId="0" xfId="0" applyFont="1">
      <alignment vertical="center"/>
    </xf>
    <xf numFmtId="0" fontId="0" fillId="2" borderId="0" xfId="0" applyFill="1" applyProtection="1">
      <alignment vertical="center"/>
      <protection locked="0"/>
    </xf>
    <xf numFmtId="0" fontId="0" fillId="0" borderId="4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0" fillId="4" borderId="0" xfId="0" applyFill="1">
      <alignment vertical="center"/>
    </xf>
    <xf numFmtId="177" fontId="0" fillId="4" borderId="11" xfId="0" applyNumberFormat="1" applyFill="1" applyBorder="1" applyAlignment="1" applyProtection="1">
      <alignment horizontal="center" vertical="center"/>
      <protection locked="0"/>
    </xf>
    <xf numFmtId="177" fontId="0" fillId="4" borderId="12" xfId="0" applyNumberFormat="1" applyFill="1" applyBorder="1" applyAlignment="1" applyProtection="1">
      <alignment horizontal="center" vertical="center"/>
      <protection locked="0"/>
    </xf>
    <xf numFmtId="177" fontId="0" fillId="4" borderId="15" xfId="0" applyNumberFormat="1" applyFill="1" applyBorder="1" applyAlignment="1" applyProtection="1">
      <alignment horizontal="center" vertical="center"/>
      <protection locked="0"/>
    </xf>
    <xf numFmtId="177" fontId="0" fillId="4" borderId="19" xfId="0" applyNumberFormat="1" applyFill="1" applyBorder="1" applyAlignment="1" applyProtection="1">
      <alignment horizontal="center" vertical="center"/>
      <protection locked="0"/>
    </xf>
    <xf numFmtId="177" fontId="0" fillId="4" borderId="9" xfId="0" applyNumberFormat="1" applyFill="1" applyBorder="1" applyAlignment="1" applyProtection="1">
      <alignment horizontal="center" vertical="center"/>
      <protection locked="0"/>
    </xf>
    <xf numFmtId="177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4" borderId="23" xfId="0" applyFill="1" applyBorder="1" applyProtection="1">
      <alignment vertical="center"/>
      <protection locked="0"/>
    </xf>
    <xf numFmtId="0" fontId="0" fillId="4" borderId="10" xfId="0" applyFill="1" applyBorder="1" applyAlignment="1" applyProtection="1">
      <alignment vertical="center" wrapText="1"/>
      <protection locked="0"/>
    </xf>
    <xf numFmtId="183" fontId="0" fillId="4" borderId="4" xfId="0" applyNumberFormat="1" applyFill="1" applyBorder="1" applyProtection="1">
      <alignment vertical="center"/>
      <protection locked="0"/>
    </xf>
    <xf numFmtId="184" fontId="0" fillId="4" borderId="4" xfId="0" applyNumberFormat="1" applyFill="1" applyBorder="1" applyProtection="1">
      <alignment vertical="center"/>
      <protection locked="0"/>
    </xf>
    <xf numFmtId="183" fontId="0" fillId="4" borderId="1" xfId="0" applyNumberFormat="1" applyFill="1" applyBorder="1" applyProtection="1">
      <alignment vertical="center"/>
      <protection locked="0"/>
    </xf>
    <xf numFmtId="184" fontId="0" fillId="4" borderId="1" xfId="0" applyNumberFormat="1" applyFill="1" applyBorder="1" applyProtection="1">
      <alignment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3" fontId="4" fillId="2" borderId="4" xfId="0" applyNumberFormat="1" applyFont="1" applyFill="1" applyBorder="1" applyAlignment="1" applyProtection="1">
      <alignment horizontal="center"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/>
      <protection locked="0"/>
    </xf>
    <xf numFmtId="3" fontId="4" fillId="5" borderId="4" xfId="0" applyNumberFormat="1" applyFont="1" applyFill="1" applyBorder="1" applyAlignment="1" applyProtection="1">
      <alignment horizontal="center" vertical="center"/>
      <protection locked="0"/>
    </xf>
    <xf numFmtId="3" fontId="4" fillId="5" borderId="1" xfId="0" applyNumberFormat="1" applyFont="1" applyFill="1" applyBorder="1" applyAlignment="1" applyProtection="1">
      <alignment horizontal="center"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3" fontId="4" fillId="3" borderId="4" xfId="0" applyNumberFormat="1" applyFont="1" applyFill="1" applyBorder="1" applyAlignment="1" applyProtection="1">
      <alignment horizontal="center" vertical="center"/>
      <protection locked="0"/>
    </xf>
    <xf numFmtId="3" fontId="4" fillId="0" borderId="4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22" xfId="0" applyNumberFormat="1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0" xfId="0" applyFont="1" applyAlignment="1">
      <alignment horizontal="left" vertical="top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2" borderId="1" xfId="0" applyFont="1" applyFill="1" applyBorder="1" applyProtection="1">
      <alignment vertical="center"/>
      <protection locked="0"/>
    </xf>
    <xf numFmtId="0" fontId="4" fillId="0" borderId="0" xfId="0" applyFont="1" applyAlignment="1">
      <alignment horizontal="left" vertical="top" wrapText="1"/>
    </xf>
    <xf numFmtId="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5" xfId="0" applyFont="1" applyBorder="1" applyAlignment="1">
      <alignment vertical="center" textRotation="255"/>
    </xf>
    <xf numFmtId="0" fontId="4" fillId="0" borderId="4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" fontId="4" fillId="0" borderId="29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35" xfId="0" applyNumberFormat="1" applyFont="1" applyBorder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1" fontId="4" fillId="0" borderId="66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62" xfId="0" applyNumberFormat="1" applyFont="1" applyBorder="1">
      <alignment vertical="center"/>
    </xf>
    <xf numFmtId="176" fontId="4" fillId="0" borderId="59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3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82" fontId="0" fillId="4" borderId="1" xfId="0" applyNumberFormat="1" applyFill="1" applyBorder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81" fontId="4" fillId="0" borderId="0" xfId="0" applyNumberFormat="1" applyFont="1">
      <alignment vertical="center"/>
    </xf>
    <xf numFmtId="185" fontId="4" fillId="0" borderId="0" xfId="0" applyNumberFormat="1" applyFont="1" applyProtection="1">
      <alignment vertical="center"/>
      <protection locked="0"/>
    </xf>
    <xf numFmtId="0" fontId="4" fillId="0" borderId="2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vertical="center" wrapText="1"/>
    </xf>
    <xf numFmtId="176" fontId="4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64" xfId="0" applyFont="1" applyFill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176" fontId="4" fillId="0" borderId="47" xfId="0" applyNumberFormat="1" applyFont="1" applyBorder="1" applyProtection="1">
      <alignment vertical="center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67" xfId="0" applyFont="1" applyFill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6" fontId="4" fillId="0" borderId="9" xfId="0" applyNumberFormat="1" applyFont="1" applyBorder="1" applyAlignment="1" applyProtection="1">
      <alignment horizontal="center" vertical="center"/>
      <protection locked="0"/>
    </xf>
    <xf numFmtId="186" fontId="4" fillId="0" borderId="47" xfId="0" applyNumberFormat="1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176" fontId="4" fillId="0" borderId="31" xfId="0" applyNumberFormat="1" applyFont="1" applyBorder="1" applyProtection="1">
      <alignment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66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86" fontId="4" fillId="0" borderId="3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0" fontId="4" fillId="2" borderId="65" xfId="0" applyFont="1" applyFill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176" fontId="4" fillId="0" borderId="54" xfId="0" applyNumberFormat="1" applyFont="1" applyBorder="1" applyProtection="1">
      <alignment vertical="center"/>
      <protection locked="0"/>
    </xf>
    <xf numFmtId="0" fontId="4" fillId="2" borderId="55" xfId="0" applyFont="1" applyFill="1" applyBorder="1" applyAlignment="1" applyProtection="1">
      <alignment horizontal="center" vertical="center"/>
      <protection locked="0"/>
    </xf>
    <xf numFmtId="0" fontId="4" fillId="2" borderId="56" xfId="0" applyFont="1" applyFill="1" applyBorder="1" applyAlignment="1" applyProtection="1">
      <alignment horizontal="center" vertical="center"/>
      <protection locked="0"/>
    </xf>
    <xf numFmtId="0" fontId="4" fillId="2" borderId="68" xfId="0" applyFont="1" applyFill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186" fontId="4" fillId="0" borderId="54" xfId="0" applyNumberFormat="1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176" fontId="4" fillId="2" borderId="39" xfId="0" applyNumberFormat="1" applyFont="1" applyFill="1" applyBorder="1" applyProtection="1">
      <alignment vertical="center"/>
      <protection locked="0"/>
    </xf>
    <xf numFmtId="176" fontId="4" fillId="2" borderId="11" xfId="0" applyNumberFormat="1" applyFont="1" applyFill="1" applyBorder="1" applyProtection="1">
      <alignment vertical="center"/>
      <protection locked="0"/>
    </xf>
    <xf numFmtId="176" fontId="4" fillId="2" borderId="40" xfId="0" applyNumberFormat="1" applyFont="1" applyFill="1" applyBorder="1" applyProtection="1">
      <alignment vertical="center"/>
      <protection locked="0"/>
    </xf>
    <xf numFmtId="176" fontId="4" fillId="0" borderId="32" xfId="0" applyNumberFormat="1" applyFont="1" applyBorder="1" applyProtection="1">
      <alignment vertical="center"/>
      <protection locked="0"/>
    </xf>
    <xf numFmtId="176" fontId="4" fillId="2" borderId="41" xfId="0" applyNumberFormat="1" applyFont="1" applyFill="1" applyBorder="1" applyProtection="1">
      <alignment vertical="center"/>
      <protection locked="0"/>
    </xf>
    <xf numFmtId="176" fontId="4" fillId="2" borderId="42" xfId="0" applyNumberFormat="1" applyFont="1" applyFill="1" applyBorder="1" applyProtection="1">
      <alignment vertical="center"/>
      <protection locked="0"/>
    </xf>
    <xf numFmtId="176" fontId="4" fillId="2" borderId="69" xfId="0" applyNumberFormat="1" applyFont="1" applyFill="1" applyBorder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176" fontId="4" fillId="0" borderId="9" xfId="0" applyNumberFormat="1" applyFont="1" applyBorder="1" applyAlignment="1">
      <alignment horizontal="center" vertical="center"/>
    </xf>
    <xf numFmtId="186" fontId="4" fillId="0" borderId="32" xfId="0" applyNumberFormat="1" applyFont="1" applyBorder="1" applyAlignment="1" applyProtection="1">
      <alignment horizontal="center" vertical="center"/>
      <protection locked="0"/>
    </xf>
    <xf numFmtId="176" fontId="4" fillId="0" borderId="6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>
      <alignment horizontal="center" vertical="center"/>
    </xf>
    <xf numFmtId="1" fontId="4" fillId="0" borderId="31" xfId="0" applyNumberFormat="1" applyFont="1" applyBorder="1">
      <alignment vertical="center"/>
    </xf>
    <xf numFmtId="14" fontId="4" fillId="0" borderId="0" xfId="0" applyNumberFormat="1" applyFont="1" applyProtection="1">
      <alignment vertical="center"/>
      <protection locked="0"/>
    </xf>
    <xf numFmtId="0" fontId="4" fillId="0" borderId="73" xfId="0" applyFont="1" applyBorder="1" applyAlignment="1" applyProtection="1">
      <alignment horizontal="center" vertical="center"/>
      <protection locked="0"/>
    </xf>
    <xf numFmtId="176" fontId="4" fillId="0" borderId="71" xfId="0" applyNumberFormat="1" applyFont="1" applyBorder="1" applyProtection="1">
      <alignment vertical="center"/>
      <protection locked="0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176" fontId="4" fillId="0" borderId="28" xfId="0" applyNumberFormat="1" applyFont="1" applyBorder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0" borderId="74" xfId="0" applyFont="1" applyBorder="1" applyAlignment="1" applyProtection="1">
      <alignment horizontal="center" vertical="center"/>
      <protection locked="0"/>
    </xf>
    <xf numFmtId="176" fontId="4" fillId="0" borderId="72" xfId="0" applyNumberFormat="1" applyFont="1" applyBorder="1" applyProtection="1">
      <alignment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0" borderId="75" xfId="0" applyFont="1" applyBorder="1" applyAlignment="1" applyProtection="1">
      <alignment horizontal="center" vertical="center"/>
      <protection locked="0"/>
    </xf>
    <xf numFmtId="176" fontId="4" fillId="0" borderId="30" xfId="0" applyNumberFormat="1" applyFont="1" applyBorder="1" applyProtection="1">
      <alignment vertical="center"/>
      <protection locked="0"/>
    </xf>
    <xf numFmtId="176" fontId="4" fillId="2" borderId="6" xfId="0" applyNumberFormat="1" applyFont="1" applyFill="1" applyBorder="1" applyProtection="1">
      <alignment vertical="center"/>
      <protection locked="0"/>
    </xf>
    <xf numFmtId="1" fontId="4" fillId="0" borderId="28" xfId="0" applyNumberFormat="1" applyFont="1" applyBorder="1">
      <alignment vertical="center"/>
    </xf>
    <xf numFmtId="0" fontId="1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176" fontId="0" fillId="4" borderId="19" xfId="0" applyNumberFormat="1" applyFill="1" applyBorder="1" applyAlignment="1" applyProtection="1">
      <alignment horizontal="center" vertical="center"/>
      <protection locked="0"/>
    </xf>
    <xf numFmtId="176" fontId="0" fillId="4" borderId="20" xfId="0" applyNumberFormat="1" applyFill="1" applyBorder="1" applyAlignment="1" applyProtection="1">
      <alignment horizontal="center" vertical="center"/>
      <protection locked="0"/>
    </xf>
    <xf numFmtId="176" fontId="0" fillId="4" borderId="21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187" fontId="0" fillId="4" borderId="2" xfId="0" applyNumberFormat="1" applyFill="1" applyBorder="1" applyAlignment="1" applyProtection="1">
      <alignment horizontal="center" vertical="center"/>
      <protection locked="0"/>
    </xf>
    <xf numFmtId="187" fontId="0" fillId="4" borderId="3" xfId="0" applyNumberFormat="1" applyFill="1" applyBorder="1" applyAlignment="1" applyProtection="1">
      <alignment horizontal="center" vertical="center"/>
      <protection locked="0"/>
    </xf>
    <xf numFmtId="187" fontId="0" fillId="4" borderId="4" xfId="0" applyNumberForma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182" fontId="0" fillId="0" borderId="2" xfId="0" applyNumberFormat="1" applyBorder="1" applyAlignment="1">
      <alignment vertical="center" wrapText="1"/>
    </xf>
    <xf numFmtId="182" fontId="0" fillId="0" borderId="4" xfId="0" applyNumberFormat="1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right" vertical="top" wrapText="1"/>
    </xf>
    <xf numFmtId="0" fontId="7" fillId="0" borderId="21" xfId="0" applyFont="1" applyBorder="1" applyAlignment="1">
      <alignment horizontal="right" vertical="top" wrapText="1"/>
    </xf>
    <xf numFmtId="0" fontId="0" fillId="0" borderId="3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3" xfId="0" applyNumberFormat="1" applyFont="1" applyBorder="1" applyAlignment="1" applyProtection="1">
      <alignment horizontal="center" vertical="center"/>
      <protection locked="0"/>
    </xf>
    <xf numFmtId="178" fontId="4" fillId="0" borderId="4" xfId="0" applyNumberFormat="1" applyFont="1" applyBorder="1" applyAlignment="1" applyProtection="1">
      <alignment horizontal="center" vertical="center"/>
      <protection locked="0"/>
    </xf>
    <xf numFmtId="178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textRotation="255" wrapText="1"/>
    </xf>
    <xf numFmtId="0" fontId="4" fillId="0" borderId="0" xfId="0" applyFont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 wrapText="1"/>
    </xf>
    <xf numFmtId="178" fontId="4" fillId="0" borderId="2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/>
    </xf>
    <xf numFmtId="1" fontId="4" fillId="0" borderId="4" xfId="0" applyNumberFormat="1" applyFont="1" applyBorder="1" applyAlignment="1">
      <alignment horizontal="left" vertical="center"/>
    </xf>
    <xf numFmtId="1" fontId="4" fillId="0" borderId="2" xfId="0" applyNumberFormat="1" applyFont="1" applyBorder="1" applyAlignment="1">
      <alignment horizontal="left" vertical="center" shrinkToFit="1"/>
    </xf>
    <xf numFmtId="1" fontId="4" fillId="0" borderId="3" xfId="0" applyNumberFormat="1" applyFont="1" applyBorder="1" applyAlignment="1">
      <alignment horizontal="left" vertical="center" shrinkToFit="1"/>
    </xf>
    <xf numFmtId="1" fontId="4" fillId="0" borderId="4" xfId="0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6" fontId="4" fillId="0" borderId="60" xfId="0" applyNumberFormat="1" applyFont="1" applyBorder="1" applyAlignment="1">
      <alignment horizontal="center" vertical="center"/>
    </xf>
    <xf numFmtId="176" fontId="4" fillId="0" borderId="6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182880</xdr:colOff>
      <xdr:row>408</xdr:row>
      <xdr:rowOff>26894</xdr:rowOff>
    </xdr:from>
    <xdr:to>
      <xdr:col>13</xdr:col>
      <xdr:colOff>0</xdr:colOff>
      <xdr:row>409</xdr:row>
      <xdr:rowOff>107577</xdr:rowOff>
    </xdr:to>
    <xdr:sp macro="" textlink="">
      <xdr:nvSpPr>
        <xdr:cNvPr id="4" name="フリーフォーム: 図形 3">
          <a:extLst>
            <a:ext uri="{FF2B5EF4-FFF2-40B4-BE49-F238E27FC236}">
              <a16:creationId xmlns:a16="http://schemas.microsoft.com/office/drawing/2014/main" id="{34D6C856-CCB1-4E9D-8380-7B13E956E0A3}"/>
            </a:ext>
          </a:extLst>
        </xdr:cNvPr>
        <xdr:cNvSpPr/>
      </xdr:nvSpPr>
      <xdr:spPr>
        <a:xfrm>
          <a:off x="5341620" y="15975554"/>
          <a:ext cx="251460" cy="248323"/>
        </a:xfrm>
        <a:custGeom>
          <a:avLst/>
          <a:gdLst>
            <a:gd name="connsiteX0" fmla="*/ 0 w 394447"/>
            <a:gd name="connsiteY0" fmla="*/ 0 h 251012"/>
            <a:gd name="connsiteX1" fmla="*/ 0 w 394447"/>
            <a:gd name="connsiteY1" fmla="*/ 251012 h 251012"/>
            <a:gd name="connsiteX2" fmla="*/ 394447 w 394447"/>
            <a:gd name="connsiteY2" fmla="*/ 251012 h 2510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94447" h="251012">
              <a:moveTo>
                <a:pt x="0" y="0"/>
              </a:moveTo>
              <a:lnTo>
                <a:pt x="0" y="251012"/>
              </a:lnTo>
              <a:lnTo>
                <a:pt x="394447" y="251012"/>
              </a:lnTo>
            </a:path>
          </a:pathLst>
        </a:custGeom>
        <a:noFill/>
        <a:ln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44824</xdr:colOff>
      <xdr:row>408</xdr:row>
      <xdr:rowOff>107576</xdr:rowOff>
    </xdr:from>
    <xdr:ext cx="3534942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8FDE7D7-D8C7-4209-AC37-7EAE24B16D34}"/>
            </a:ext>
          </a:extLst>
        </xdr:cNvPr>
        <xdr:cNvSpPr txBox="1"/>
      </xdr:nvSpPr>
      <xdr:spPr>
        <a:xfrm>
          <a:off x="1728844" y="16056236"/>
          <a:ext cx="353494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「その他」の場合は具体的な判別方法をご教示ください</a:t>
          </a:r>
        </a:p>
      </xdr:txBody>
    </xdr:sp>
    <xdr:clientData/>
  </xdr:oneCellAnchor>
  <xdr:twoCellAnchor>
    <xdr:from>
      <xdr:col>0</xdr:col>
      <xdr:colOff>71718</xdr:colOff>
      <xdr:row>7</xdr:row>
      <xdr:rowOff>403411</xdr:rowOff>
    </xdr:from>
    <xdr:to>
      <xdr:col>15</xdr:col>
      <xdr:colOff>80683</xdr:colOff>
      <xdr:row>47</xdr:row>
      <xdr:rowOff>116541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49AF079A-E629-4C66-BC7A-5CE1183A5BC6}"/>
            </a:ext>
          </a:extLst>
        </xdr:cNvPr>
        <xdr:cNvSpPr/>
      </xdr:nvSpPr>
      <xdr:spPr>
        <a:xfrm>
          <a:off x="71718" y="2545976"/>
          <a:ext cx="6427694" cy="6849036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17929</xdr:colOff>
      <xdr:row>7</xdr:row>
      <xdr:rowOff>143435</xdr:rowOff>
    </xdr:from>
    <xdr:ext cx="1468031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1280793-7376-460E-AEDD-DBB20F634075}"/>
            </a:ext>
          </a:extLst>
        </xdr:cNvPr>
        <xdr:cNvSpPr txBox="1"/>
      </xdr:nvSpPr>
      <xdr:spPr>
        <a:xfrm>
          <a:off x="17929" y="2286000"/>
          <a:ext cx="14680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r>
            <a:rPr kumimoji="1" lang="ja-JP" altLang="en-US" sz="1100"/>
            <a:t>必ずご回答ください</a:t>
          </a:r>
        </a:p>
      </xdr:txBody>
    </xdr:sp>
    <xdr:clientData/>
  </xdr:oneCellAnchor>
  <xdr:twoCellAnchor>
    <xdr:from>
      <xdr:col>15</xdr:col>
      <xdr:colOff>322730</xdr:colOff>
      <xdr:row>7</xdr:row>
      <xdr:rowOff>403411</xdr:rowOff>
    </xdr:from>
    <xdr:to>
      <xdr:col>60</xdr:col>
      <xdr:colOff>108858</xdr:colOff>
      <xdr:row>47</xdr:row>
      <xdr:rowOff>116541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B7233752-FD5E-4193-96BE-734B2AE8207F}"/>
            </a:ext>
          </a:extLst>
        </xdr:cNvPr>
        <xdr:cNvSpPr/>
      </xdr:nvSpPr>
      <xdr:spPr>
        <a:xfrm>
          <a:off x="6788844" y="2504354"/>
          <a:ext cx="17420985" cy="6582016"/>
        </a:xfrm>
        <a:prstGeom prst="rect">
          <a:avLst/>
        </a:prstGeom>
        <a:noFill/>
        <a:ln w="19050">
          <a:solidFill>
            <a:schemeClr val="tx1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268941</xdr:colOff>
      <xdr:row>7</xdr:row>
      <xdr:rowOff>143435</xdr:rowOff>
    </xdr:from>
    <xdr:ext cx="4172424" cy="27571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E97BCE4-CA93-47D0-BA19-8EF9194D1DA6}"/>
            </a:ext>
          </a:extLst>
        </xdr:cNvPr>
        <xdr:cNvSpPr txBox="1"/>
      </xdr:nvSpPr>
      <xdr:spPr>
        <a:xfrm>
          <a:off x="6735055" y="2244378"/>
          <a:ext cx="417242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r>
            <a:rPr kumimoji="1" lang="ja-JP" altLang="en-US" sz="1100"/>
            <a:t>内訳データを取得されている場合、可能な範囲でご記入ください。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85</xdr:row>
      <xdr:rowOff>26894</xdr:rowOff>
    </xdr:from>
    <xdr:to>
      <xdr:col>13</xdr:col>
      <xdr:colOff>0</xdr:colOff>
      <xdr:row>86</xdr:row>
      <xdr:rowOff>107577</xdr:rowOff>
    </xdr:to>
    <xdr:sp macro="" textlink="">
      <xdr:nvSpPr>
        <xdr:cNvPr id="2" name="フリーフォーム: 図形 1">
          <a:extLst>
            <a:ext uri="{FF2B5EF4-FFF2-40B4-BE49-F238E27FC236}">
              <a16:creationId xmlns:a16="http://schemas.microsoft.com/office/drawing/2014/main" id="{84EC6C9C-AA88-458A-BD23-F4B0AECEC74D}"/>
            </a:ext>
          </a:extLst>
        </xdr:cNvPr>
        <xdr:cNvSpPr/>
      </xdr:nvSpPr>
      <xdr:spPr>
        <a:xfrm>
          <a:off x="7181850" y="15866969"/>
          <a:ext cx="476250" cy="252133"/>
        </a:xfrm>
        <a:custGeom>
          <a:avLst/>
          <a:gdLst>
            <a:gd name="connsiteX0" fmla="*/ 0 w 394447"/>
            <a:gd name="connsiteY0" fmla="*/ 0 h 251012"/>
            <a:gd name="connsiteX1" fmla="*/ 0 w 394447"/>
            <a:gd name="connsiteY1" fmla="*/ 251012 h 251012"/>
            <a:gd name="connsiteX2" fmla="*/ 394447 w 394447"/>
            <a:gd name="connsiteY2" fmla="*/ 251012 h 2510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94447" h="251012">
              <a:moveTo>
                <a:pt x="0" y="0"/>
              </a:moveTo>
              <a:lnTo>
                <a:pt x="0" y="251012"/>
              </a:lnTo>
              <a:lnTo>
                <a:pt x="394447" y="251012"/>
              </a:lnTo>
            </a:path>
          </a:pathLst>
        </a:custGeom>
        <a:noFill/>
        <a:ln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2:L34"/>
  <sheetViews>
    <sheetView tabSelected="1" view="pageBreakPreview" zoomScaleNormal="100" zoomScaleSheetLayoutView="100" workbookViewId="0"/>
  </sheetViews>
  <sheetFormatPr defaultRowHeight="13.5" x14ac:dyDescent="0.15"/>
  <cols>
    <col min="1" max="1" width="3.625" customWidth="1"/>
    <col min="2" max="2" width="2.625" customWidth="1"/>
    <col min="3" max="3" width="8.75" customWidth="1"/>
    <col min="4" max="4" width="13.5" customWidth="1"/>
    <col min="5" max="5" width="16" customWidth="1"/>
    <col min="6" max="6" width="18.75" customWidth="1"/>
    <col min="7" max="7" width="6.125" customWidth="1"/>
    <col min="8" max="8" width="4.625" customWidth="1"/>
    <col min="9" max="9" width="13.375" customWidth="1"/>
    <col min="10" max="10" width="2.625" customWidth="1"/>
    <col min="11" max="11" width="8.875" customWidth="1"/>
  </cols>
  <sheetData>
    <row r="2" spans="2:12" ht="18.75" x14ac:dyDescent="0.15">
      <c r="B2" s="214" t="s">
        <v>180</v>
      </c>
      <c r="C2" s="214"/>
      <c r="D2" s="214"/>
      <c r="E2" s="214"/>
      <c r="F2" s="214"/>
      <c r="G2" s="214"/>
      <c r="H2" s="214"/>
      <c r="I2" s="214"/>
      <c r="J2" s="214"/>
    </row>
    <row r="4" spans="2:12" ht="15.6" customHeight="1" x14ac:dyDescent="0.15">
      <c r="B4" s="187" t="s">
        <v>188</v>
      </c>
      <c r="C4" s="187"/>
      <c r="D4" s="187"/>
      <c r="E4" s="187"/>
      <c r="F4" s="187"/>
      <c r="G4" s="187"/>
      <c r="H4" s="187"/>
      <c r="I4" s="187"/>
    </row>
    <row r="5" spans="2:12" x14ac:dyDescent="0.15">
      <c r="B5" s="187"/>
      <c r="C5" s="187"/>
      <c r="D5" s="187"/>
      <c r="E5" s="187"/>
      <c r="F5" s="187"/>
      <c r="G5" s="187"/>
      <c r="H5" s="187"/>
      <c r="I5" s="187"/>
    </row>
    <row r="6" spans="2:12" ht="15.6" customHeight="1" x14ac:dyDescent="0.15">
      <c r="B6" s="29"/>
      <c r="C6" s="29"/>
      <c r="D6" s="29"/>
      <c r="E6" s="29"/>
      <c r="F6" s="29"/>
      <c r="G6" s="29"/>
      <c r="H6" s="29"/>
      <c r="I6" s="29"/>
    </row>
    <row r="7" spans="2:12" x14ac:dyDescent="0.15">
      <c r="C7" s="15" t="s">
        <v>163</v>
      </c>
      <c r="D7" t="s">
        <v>183</v>
      </c>
    </row>
    <row r="8" spans="2:12" x14ac:dyDescent="0.15">
      <c r="C8" s="32" t="s">
        <v>181</v>
      </c>
      <c r="D8" t="s">
        <v>182</v>
      </c>
    </row>
    <row r="9" spans="2:12" x14ac:dyDescent="0.15">
      <c r="C9" t="s">
        <v>184</v>
      </c>
      <c r="D9" t="s">
        <v>185</v>
      </c>
      <c r="L9" t="s">
        <v>167</v>
      </c>
    </row>
    <row r="10" spans="2:12" x14ac:dyDescent="0.15">
      <c r="F10" s="3"/>
      <c r="G10" s="3" t="s">
        <v>168</v>
      </c>
      <c r="H10" s="25"/>
      <c r="I10" s="3" t="s">
        <v>26</v>
      </c>
      <c r="J10" s="3"/>
    </row>
    <row r="11" spans="2:12" x14ac:dyDescent="0.15">
      <c r="B11" s="218" t="s">
        <v>0</v>
      </c>
      <c r="C11" s="219"/>
      <c r="D11" s="219"/>
      <c r="E11" s="220"/>
      <c r="F11" s="190"/>
      <c r="G11" s="191"/>
      <c r="H11" s="191"/>
      <c r="I11" s="191"/>
      <c r="J11" s="198"/>
    </row>
    <row r="12" spans="2:12" x14ac:dyDescent="0.15">
      <c r="B12" s="218" t="s">
        <v>27</v>
      </c>
      <c r="C12" s="219"/>
      <c r="D12" s="219"/>
      <c r="E12" s="220"/>
      <c r="F12" s="227"/>
      <c r="G12" s="228"/>
      <c r="H12" s="228"/>
      <c r="I12" s="228"/>
      <c r="J12" s="229"/>
      <c r="K12" s="18"/>
    </row>
    <row r="13" spans="2:12" x14ac:dyDescent="0.15">
      <c r="B13" s="218" t="s">
        <v>1</v>
      </c>
      <c r="C13" s="219"/>
      <c r="D13" s="219"/>
      <c r="E13" s="220"/>
      <c r="F13" s="190"/>
      <c r="G13" s="191"/>
      <c r="H13" s="191"/>
      <c r="I13" s="191"/>
      <c r="J13" s="198"/>
    </row>
    <row r="14" spans="2:12" ht="19.899999999999999" customHeight="1" x14ac:dyDescent="0.15">
      <c r="B14" s="218" t="s">
        <v>82</v>
      </c>
      <c r="C14" s="219"/>
      <c r="D14" s="219"/>
      <c r="E14" s="220"/>
      <c r="F14" s="190"/>
      <c r="G14" s="191"/>
      <c r="H14" s="191"/>
      <c r="I14" s="191"/>
      <c r="J14" s="191"/>
      <c r="K14" s="12"/>
    </row>
    <row r="15" spans="2:12" x14ac:dyDescent="0.15">
      <c r="B15" s="221" t="s">
        <v>83</v>
      </c>
      <c r="C15" s="222"/>
      <c r="D15" s="222"/>
      <c r="E15" s="223"/>
      <c r="F15" s="202"/>
      <c r="G15" s="203"/>
      <c r="H15" s="203"/>
      <c r="I15" s="203"/>
      <c r="J15" s="204"/>
      <c r="K15" s="13"/>
    </row>
    <row r="16" spans="2:12" ht="13.15" customHeight="1" x14ac:dyDescent="0.15">
      <c r="B16" s="224" t="s">
        <v>16</v>
      </c>
      <c r="C16" s="225"/>
      <c r="D16" s="225"/>
      <c r="E16" s="226"/>
      <c r="F16" s="199"/>
      <c r="G16" s="200"/>
      <c r="H16" s="200"/>
      <c r="I16" s="200"/>
      <c r="J16" s="201"/>
      <c r="K16" s="19"/>
    </row>
    <row r="17" spans="2:11" ht="13.5" customHeight="1" x14ac:dyDescent="0.15">
      <c r="B17" s="218" t="s">
        <v>2</v>
      </c>
      <c r="C17" s="219"/>
      <c r="D17" s="219"/>
      <c r="E17" s="220"/>
      <c r="F17" s="230"/>
      <c r="G17" s="231"/>
      <c r="H17" s="231"/>
      <c r="I17" s="231"/>
      <c r="J17" s="232"/>
    </row>
    <row r="18" spans="2:11" x14ac:dyDescent="0.15">
      <c r="B18" s="218" t="s">
        <v>17</v>
      </c>
      <c r="C18" s="219"/>
      <c r="D18" s="219"/>
      <c r="E18" s="220"/>
      <c r="F18" s="190"/>
      <c r="G18" s="191"/>
      <c r="H18" s="191"/>
      <c r="I18" s="191"/>
      <c r="J18" s="198"/>
      <c r="K18" s="13"/>
    </row>
    <row r="19" spans="2:11" x14ac:dyDescent="0.15">
      <c r="B19" s="205" t="s">
        <v>3</v>
      </c>
      <c r="C19" s="206"/>
      <c r="D19" s="206"/>
      <c r="E19" s="206"/>
      <c r="F19" s="206"/>
      <c r="G19" s="206"/>
      <c r="H19" s="206"/>
      <c r="I19" s="206"/>
      <c r="J19" s="207"/>
      <c r="K19" s="16"/>
    </row>
    <row r="20" spans="2:11" x14ac:dyDescent="0.15">
      <c r="B20" s="7"/>
      <c r="C20" s="9" t="s">
        <v>18</v>
      </c>
      <c r="D20" s="9"/>
      <c r="E20" s="103" t="s">
        <v>28</v>
      </c>
      <c r="F20" s="211" t="s">
        <v>4</v>
      </c>
      <c r="G20" s="212"/>
      <c r="H20" s="212"/>
      <c r="I20" s="213"/>
      <c r="J20" s="2"/>
    </row>
    <row r="21" spans="2:11" x14ac:dyDescent="0.15">
      <c r="B21" s="4"/>
      <c r="C21" s="6" t="s">
        <v>19</v>
      </c>
      <c r="D21" s="3"/>
      <c r="E21" s="33">
        <v>84037</v>
      </c>
      <c r="F21" s="208"/>
      <c r="G21" s="209"/>
      <c r="H21" s="209"/>
      <c r="I21" s="210"/>
      <c r="J21" s="2"/>
    </row>
    <row r="22" spans="2:11" x14ac:dyDescent="0.15">
      <c r="B22" s="4"/>
      <c r="C22" s="7"/>
      <c r="D22" s="6" t="s">
        <v>23</v>
      </c>
      <c r="E22" s="34">
        <v>693</v>
      </c>
      <c r="F22" s="190"/>
      <c r="G22" s="191"/>
      <c r="H22" s="191"/>
      <c r="I22" s="198"/>
      <c r="J22" s="2"/>
    </row>
    <row r="23" spans="2:11" ht="13.5" customHeight="1" x14ac:dyDescent="0.15">
      <c r="B23" s="4"/>
      <c r="C23" s="6" t="s">
        <v>20</v>
      </c>
      <c r="D23" s="104"/>
      <c r="E23" s="35">
        <v>7058</v>
      </c>
      <c r="F23" s="192"/>
      <c r="G23" s="193"/>
      <c r="H23" s="193"/>
      <c r="I23" s="194"/>
      <c r="J23" s="2"/>
    </row>
    <row r="24" spans="2:11" ht="13.5" customHeight="1" x14ac:dyDescent="0.15">
      <c r="B24" s="4"/>
      <c r="C24" s="7"/>
      <c r="D24" s="6" t="s">
        <v>22</v>
      </c>
      <c r="E24" s="34">
        <v>4128</v>
      </c>
      <c r="F24" s="202"/>
      <c r="G24" s="203"/>
      <c r="H24" s="203"/>
      <c r="I24" s="204"/>
      <c r="J24" s="2"/>
    </row>
    <row r="25" spans="2:11" x14ac:dyDescent="0.15">
      <c r="B25" s="4"/>
      <c r="C25" s="5"/>
      <c r="D25" s="14" t="s">
        <v>23</v>
      </c>
      <c r="E25" s="36" t="s">
        <v>81</v>
      </c>
      <c r="F25" s="195"/>
      <c r="G25" s="196"/>
      <c r="H25" s="196"/>
      <c r="I25" s="197"/>
      <c r="J25" s="2"/>
    </row>
    <row r="26" spans="2:11" x14ac:dyDescent="0.15">
      <c r="B26" s="4"/>
      <c r="C26" s="7" t="s">
        <v>21</v>
      </c>
      <c r="E26" s="37">
        <v>25905</v>
      </c>
      <c r="F26" s="190"/>
      <c r="G26" s="191"/>
      <c r="H26" s="191"/>
      <c r="I26" s="198"/>
      <c r="J26" s="2"/>
    </row>
    <row r="27" spans="2:11" x14ac:dyDescent="0.15">
      <c r="B27" s="4"/>
      <c r="C27" s="5"/>
      <c r="D27" s="9" t="s">
        <v>23</v>
      </c>
      <c r="E27" s="38"/>
      <c r="F27" s="190"/>
      <c r="G27" s="191"/>
      <c r="H27" s="191"/>
      <c r="I27" s="198"/>
      <c r="J27" s="2"/>
    </row>
    <row r="28" spans="2:11" ht="31.5" customHeight="1" x14ac:dyDescent="0.15">
      <c r="B28" s="215" t="s">
        <v>24</v>
      </c>
      <c r="C28" s="216"/>
      <c r="D28" s="216"/>
      <c r="E28" s="216"/>
      <c r="F28" s="216"/>
      <c r="G28" s="216"/>
      <c r="H28" s="216"/>
      <c r="I28" s="216"/>
      <c r="J28" s="217"/>
      <c r="K28" s="16"/>
    </row>
    <row r="29" spans="2:11" x14ac:dyDescent="0.15">
      <c r="K29" s="17"/>
    </row>
    <row r="30" spans="2:11" x14ac:dyDescent="0.15">
      <c r="E30" s="8"/>
      <c r="G30" t="s">
        <v>166</v>
      </c>
      <c r="H30" s="25"/>
      <c r="I30" t="s">
        <v>25</v>
      </c>
    </row>
    <row r="33" spans="2:10" x14ac:dyDescent="0.15">
      <c r="B33" s="9" t="s">
        <v>5</v>
      </c>
      <c r="C33" s="10"/>
      <c r="D33" s="1"/>
      <c r="E33" s="188"/>
      <c r="F33" s="188"/>
      <c r="G33" s="188"/>
      <c r="H33" s="188"/>
      <c r="I33" s="188"/>
      <c r="J33" s="188"/>
    </row>
    <row r="34" spans="2:10" x14ac:dyDescent="0.15">
      <c r="B34" s="9" t="s">
        <v>6</v>
      </c>
      <c r="C34" s="10"/>
      <c r="D34" s="1"/>
      <c r="E34" s="188"/>
      <c r="F34" s="188"/>
      <c r="G34" s="188"/>
      <c r="H34" s="188"/>
      <c r="I34" s="189" t="s">
        <v>7</v>
      </c>
      <c r="J34" s="189"/>
    </row>
  </sheetData>
  <sheetProtection selectLockedCells="1"/>
  <mergeCells count="31">
    <mergeCell ref="B2:J2"/>
    <mergeCell ref="F26:I26"/>
    <mergeCell ref="F27:I27"/>
    <mergeCell ref="B28:J28"/>
    <mergeCell ref="B11:E11"/>
    <mergeCell ref="B12:E12"/>
    <mergeCell ref="B13:E13"/>
    <mergeCell ref="B14:E14"/>
    <mergeCell ref="B15:E15"/>
    <mergeCell ref="B16:E16"/>
    <mergeCell ref="B17:E17"/>
    <mergeCell ref="B18:E18"/>
    <mergeCell ref="F11:J11"/>
    <mergeCell ref="F12:J12"/>
    <mergeCell ref="F13:J13"/>
    <mergeCell ref="F17:J17"/>
    <mergeCell ref="B4:I5"/>
    <mergeCell ref="E33:J33"/>
    <mergeCell ref="I34:J34"/>
    <mergeCell ref="E34:H34"/>
    <mergeCell ref="F14:J14"/>
    <mergeCell ref="F23:I23"/>
    <mergeCell ref="F25:I25"/>
    <mergeCell ref="F18:J18"/>
    <mergeCell ref="F16:J16"/>
    <mergeCell ref="F15:J15"/>
    <mergeCell ref="F22:I22"/>
    <mergeCell ref="F24:I24"/>
    <mergeCell ref="B19:J19"/>
    <mergeCell ref="F21:I21"/>
    <mergeCell ref="F20:I20"/>
  </mergeCells>
  <phoneticPr fontId="8"/>
  <dataValidations disablePrompts="1" count="2">
    <dataValidation type="list" allowBlank="1" showInputMessage="1" showErrorMessage="1" sqref="F14" xr:uid="{0DB369C6-5AD6-4E85-80E7-295CE5F2041F}">
      <formula1>"あり,なし"</formula1>
    </dataValidation>
    <dataValidation type="list" allowBlank="1" showInputMessage="1" showErrorMessage="1" sqref="F15" xr:uid="{B9C20048-4E26-4D6B-BCDA-19C376DDE016}">
      <formula1>"同数,異なる"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2:K35"/>
  <sheetViews>
    <sheetView topLeftCell="A14" zoomScale="115" zoomScaleNormal="115" zoomScaleSheetLayoutView="90" workbookViewId="0">
      <selection activeCell="E30" sqref="E30:E31"/>
    </sheetView>
  </sheetViews>
  <sheetFormatPr defaultRowHeight="13.5" x14ac:dyDescent="0.15"/>
  <cols>
    <col min="1" max="1" width="4" customWidth="1"/>
    <col min="2" max="2" width="13.75" customWidth="1"/>
    <col min="3" max="3" width="17.875" customWidth="1"/>
    <col min="4" max="4" width="7.375" customWidth="1"/>
    <col min="5" max="6" width="14.75" customWidth="1"/>
    <col min="7" max="7" width="14.75" bestFit="1" customWidth="1"/>
    <col min="8" max="8" width="14.75" customWidth="1"/>
  </cols>
  <sheetData>
    <row r="2" spans="2:11" x14ac:dyDescent="0.15">
      <c r="B2" s="32" t="s">
        <v>181</v>
      </c>
      <c r="C2" t="s">
        <v>182</v>
      </c>
    </row>
    <row r="3" spans="2:11" x14ac:dyDescent="0.15">
      <c r="B3" t="s">
        <v>184</v>
      </c>
      <c r="C3" t="s">
        <v>185</v>
      </c>
      <c r="K3" t="s">
        <v>167</v>
      </c>
    </row>
    <row r="5" spans="2:11" x14ac:dyDescent="0.15">
      <c r="B5" s="24" t="s">
        <v>84</v>
      </c>
      <c r="H5" s="22" t="s">
        <v>91</v>
      </c>
    </row>
    <row r="6" spans="2:11" x14ac:dyDescent="0.15">
      <c r="H6" s="8" t="s">
        <v>158</v>
      </c>
    </row>
    <row r="7" spans="2:11" x14ac:dyDescent="0.15">
      <c r="B7" s="247"/>
      <c r="C7" s="248"/>
      <c r="D7" s="249"/>
      <c r="E7" s="242" t="s">
        <v>85</v>
      </c>
      <c r="F7" s="242"/>
      <c r="G7" s="242"/>
      <c r="H7" s="242"/>
    </row>
    <row r="8" spans="2:11" ht="27" x14ac:dyDescent="0.15">
      <c r="B8" s="255"/>
      <c r="C8" s="256"/>
      <c r="D8" s="257"/>
      <c r="E8" s="253" t="s">
        <v>86</v>
      </c>
      <c r="F8" s="20" t="s">
        <v>89</v>
      </c>
      <c r="G8" s="20" t="s">
        <v>90</v>
      </c>
      <c r="H8" s="253" t="s">
        <v>87</v>
      </c>
    </row>
    <row r="9" spans="2:11" x14ac:dyDescent="0.15">
      <c r="B9" s="250"/>
      <c r="C9" s="251"/>
      <c r="D9" s="252"/>
      <c r="E9" s="254"/>
      <c r="F9" s="102" t="s">
        <v>197</v>
      </c>
      <c r="G9" s="102" t="s">
        <v>198</v>
      </c>
      <c r="H9" s="254"/>
    </row>
    <row r="10" spans="2:11" x14ac:dyDescent="0.15">
      <c r="B10" s="237" t="s">
        <v>134</v>
      </c>
      <c r="C10" s="238"/>
      <c r="D10" s="239"/>
      <c r="E10" s="102"/>
      <c r="F10" s="102"/>
      <c r="G10" s="102"/>
      <c r="H10" s="28">
        <f>SUM(E10:G10)</f>
        <v>0</v>
      </c>
    </row>
    <row r="11" spans="2:11" x14ac:dyDescent="0.15">
      <c r="B11" s="240" t="s">
        <v>147</v>
      </c>
      <c r="C11" s="233" t="s">
        <v>145</v>
      </c>
      <c r="D11" s="234"/>
      <c r="E11" s="102"/>
      <c r="F11" s="102"/>
      <c r="G11" s="102"/>
      <c r="H11" s="28">
        <f t="shared" ref="H11:H15" si="0">SUM(E11:G11)</f>
        <v>0</v>
      </c>
    </row>
    <row r="12" spans="2:11" ht="27" customHeight="1" x14ac:dyDescent="0.15">
      <c r="B12" s="241"/>
      <c r="C12" s="235" t="s">
        <v>99</v>
      </c>
      <c r="D12" s="236"/>
      <c r="E12" s="102"/>
      <c r="F12" s="102"/>
      <c r="G12" s="102"/>
      <c r="H12" s="28">
        <f t="shared" si="0"/>
        <v>0</v>
      </c>
    </row>
    <row r="13" spans="2:11" ht="27" customHeight="1" x14ac:dyDescent="0.15">
      <c r="B13" s="237" t="s">
        <v>129</v>
      </c>
      <c r="C13" s="238"/>
      <c r="D13" s="239"/>
      <c r="E13" s="102"/>
      <c r="F13" s="102"/>
      <c r="G13" s="102"/>
      <c r="H13" s="28">
        <f t="shared" si="0"/>
        <v>0</v>
      </c>
    </row>
    <row r="14" spans="2:11" ht="27" customHeight="1" x14ac:dyDescent="0.15">
      <c r="B14" s="218" t="s">
        <v>130</v>
      </c>
      <c r="C14" s="219"/>
      <c r="D14" s="220"/>
      <c r="E14" s="102"/>
      <c r="F14" s="102"/>
      <c r="G14" s="102"/>
      <c r="H14" s="28">
        <f t="shared" si="0"/>
        <v>0</v>
      </c>
    </row>
    <row r="15" spans="2:11" x14ac:dyDescent="0.15">
      <c r="B15" s="240" t="s">
        <v>88</v>
      </c>
      <c r="C15" s="233" t="s">
        <v>145</v>
      </c>
      <c r="D15" s="234"/>
      <c r="E15" s="102"/>
      <c r="F15" s="102"/>
      <c r="G15" s="102"/>
      <c r="H15" s="28">
        <f t="shared" si="0"/>
        <v>0</v>
      </c>
    </row>
    <row r="16" spans="2:11" ht="13.5" customHeight="1" x14ac:dyDescent="0.15">
      <c r="B16" s="246"/>
      <c r="C16" s="243" t="s">
        <v>131</v>
      </c>
      <c r="D16" s="23" t="s">
        <v>128</v>
      </c>
      <c r="E16" s="102"/>
      <c r="F16" s="102"/>
      <c r="G16" s="102"/>
      <c r="H16" s="11" t="str">
        <f>IF(COUNTIF(E16:G16,"○")&gt;0,"○","")</f>
        <v/>
      </c>
    </row>
    <row r="17" spans="2:8" x14ac:dyDescent="0.15">
      <c r="B17" s="246"/>
      <c r="C17" s="244"/>
      <c r="D17" s="23" t="s">
        <v>117</v>
      </c>
      <c r="E17" s="102"/>
      <c r="F17" s="102"/>
      <c r="G17" s="102"/>
      <c r="H17" s="11" t="str">
        <f t="shared" ref="H17:H22" si="1">IF(COUNTIF(E17:G17,"○")&gt;0,"○","")</f>
        <v/>
      </c>
    </row>
    <row r="18" spans="2:8" x14ac:dyDescent="0.15">
      <c r="B18" s="246"/>
      <c r="C18" s="244"/>
      <c r="D18" s="23" t="s">
        <v>118</v>
      </c>
      <c r="E18" s="102"/>
      <c r="F18" s="102"/>
      <c r="G18" s="102"/>
      <c r="H18" s="11" t="str">
        <f t="shared" si="1"/>
        <v/>
      </c>
    </row>
    <row r="19" spans="2:8" x14ac:dyDescent="0.15">
      <c r="B19" s="246"/>
      <c r="C19" s="244"/>
      <c r="D19" s="23" t="s">
        <v>120</v>
      </c>
      <c r="E19" s="102"/>
      <c r="F19" s="102"/>
      <c r="G19" s="102"/>
      <c r="H19" s="11" t="str">
        <f t="shared" si="1"/>
        <v/>
      </c>
    </row>
    <row r="20" spans="2:8" x14ac:dyDescent="0.15">
      <c r="B20" s="246"/>
      <c r="C20" s="244"/>
      <c r="D20" s="23" t="s">
        <v>122</v>
      </c>
      <c r="E20" s="102"/>
      <c r="F20" s="102"/>
      <c r="G20" s="102"/>
      <c r="H20" s="11" t="str">
        <f t="shared" si="1"/>
        <v/>
      </c>
    </row>
    <row r="21" spans="2:8" x14ac:dyDescent="0.15">
      <c r="B21" s="246"/>
      <c r="C21" s="244"/>
      <c r="D21" s="23" t="s">
        <v>124</v>
      </c>
      <c r="E21" s="102"/>
      <c r="F21" s="102"/>
      <c r="G21" s="102"/>
      <c r="H21" s="11" t="str">
        <f t="shared" si="1"/>
        <v/>
      </c>
    </row>
    <row r="22" spans="2:8" x14ac:dyDescent="0.15">
      <c r="B22" s="241"/>
      <c r="C22" s="245"/>
      <c r="D22" s="23" t="s">
        <v>126</v>
      </c>
      <c r="E22" s="102"/>
      <c r="F22" s="102"/>
      <c r="G22" s="102"/>
      <c r="H22" s="11" t="str">
        <f t="shared" si="1"/>
        <v/>
      </c>
    </row>
    <row r="23" spans="2:8" x14ac:dyDescent="0.15">
      <c r="B23" s="218" t="s">
        <v>135</v>
      </c>
      <c r="C23" s="219"/>
      <c r="D23" s="220"/>
      <c r="E23" s="102"/>
      <c r="F23" s="102"/>
      <c r="G23" s="102"/>
      <c r="H23" s="28">
        <f t="shared" ref="H23:H25" si="2">SUM(E23:G23)</f>
        <v>0</v>
      </c>
    </row>
    <row r="24" spans="2:8" ht="41.25" customHeight="1" x14ac:dyDescent="0.15">
      <c r="B24" s="237" t="s">
        <v>136</v>
      </c>
      <c r="C24" s="238"/>
      <c r="D24" s="239"/>
      <c r="E24" s="102"/>
      <c r="F24" s="102"/>
      <c r="G24" s="102"/>
      <c r="H24" s="28">
        <f t="shared" si="2"/>
        <v>0</v>
      </c>
    </row>
    <row r="25" spans="2:8" ht="27" customHeight="1" x14ac:dyDescent="0.15">
      <c r="B25" s="237" t="s">
        <v>137</v>
      </c>
      <c r="C25" s="238"/>
      <c r="D25" s="239"/>
      <c r="E25" s="102"/>
      <c r="F25" s="102"/>
      <c r="G25" s="102"/>
      <c r="H25" s="28">
        <f t="shared" si="2"/>
        <v>0</v>
      </c>
    </row>
    <row r="27" spans="2:8" x14ac:dyDescent="0.15">
      <c r="B27" s="24" t="s">
        <v>92</v>
      </c>
      <c r="H27" s="8" t="s">
        <v>91</v>
      </c>
    </row>
    <row r="28" spans="2:8" ht="27" x14ac:dyDescent="0.15">
      <c r="B28" s="247"/>
      <c r="C28" s="248"/>
      <c r="D28" s="249"/>
      <c r="E28" s="242" t="s">
        <v>93</v>
      </c>
      <c r="F28" s="242" t="s">
        <v>94</v>
      </c>
      <c r="G28" s="20" t="s">
        <v>90</v>
      </c>
      <c r="H28" s="242" t="s">
        <v>87</v>
      </c>
    </row>
    <row r="29" spans="2:8" x14ac:dyDescent="0.15">
      <c r="B29" s="250"/>
      <c r="C29" s="251"/>
      <c r="D29" s="252"/>
      <c r="E29" s="242"/>
      <c r="F29" s="242"/>
      <c r="G29" s="102"/>
      <c r="H29" s="242"/>
    </row>
    <row r="30" spans="2:8" ht="23.25" customHeight="1" x14ac:dyDescent="0.15">
      <c r="B30" s="218" t="s">
        <v>133</v>
      </c>
      <c r="C30" s="219"/>
      <c r="D30" s="220"/>
      <c r="E30" s="102"/>
      <c r="F30" s="102"/>
      <c r="G30" s="102"/>
      <c r="H30" s="28">
        <f t="shared" ref="H30:H31" si="3">SUM(E30:G30)</f>
        <v>0</v>
      </c>
    </row>
    <row r="31" spans="2:8" ht="23.25" customHeight="1" x14ac:dyDescent="0.15">
      <c r="B31" s="237" t="s">
        <v>132</v>
      </c>
      <c r="C31" s="238"/>
      <c r="D31" s="239"/>
      <c r="E31" s="102"/>
      <c r="F31" s="102"/>
      <c r="G31" s="102"/>
      <c r="H31" s="28">
        <f t="shared" si="3"/>
        <v>0</v>
      </c>
    </row>
    <row r="35" spans="1:1" x14ac:dyDescent="0.15">
      <c r="A35" s="7"/>
    </row>
  </sheetData>
  <sheetProtection selectLockedCells="1"/>
  <mergeCells count="22">
    <mergeCell ref="E7:H7"/>
    <mergeCell ref="E8:E9"/>
    <mergeCell ref="H8:H9"/>
    <mergeCell ref="B7:D9"/>
    <mergeCell ref="B10:D10"/>
    <mergeCell ref="B30:D30"/>
    <mergeCell ref="B31:D31"/>
    <mergeCell ref="B23:D23"/>
    <mergeCell ref="B24:D24"/>
    <mergeCell ref="B25:D25"/>
    <mergeCell ref="E28:E29"/>
    <mergeCell ref="F28:F29"/>
    <mergeCell ref="H28:H29"/>
    <mergeCell ref="C16:C22"/>
    <mergeCell ref="B15:B22"/>
    <mergeCell ref="B28:D29"/>
    <mergeCell ref="C11:D11"/>
    <mergeCell ref="C12:D12"/>
    <mergeCell ref="B13:D13"/>
    <mergeCell ref="B14:D14"/>
    <mergeCell ref="C15:D15"/>
    <mergeCell ref="B11:B12"/>
  </mergeCells>
  <phoneticPr fontId="2"/>
  <dataValidations count="3">
    <dataValidation type="list" allowBlank="1" showInputMessage="1" showErrorMessage="1" sqref="E12:G12" xr:uid="{CE1CFA13-01BA-4093-8BD7-E90EC04D0E84}">
      <formula1>"あり,なし"</formula1>
    </dataValidation>
    <dataValidation type="decimal" operator="greaterThanOrEqual" allowBlank="1" showInputMessage="1" showErrorMessage="1" sqref="E23:H25 H10:H15 E30:H31 E10:G11 E13:G15" xr:uid="{00000000-0002-0000-0100-000001000000}">
      <formula1>0</formula1>
    </dataValidation>
    <dataValidation type="list" allowBlank="1" showInputMessage="1" showErrorMessage="1" sqref="E16:G22" xr:uid="{8A01B527-7DC1-4F26-AB14-BFD5B12B050F}">
      <formula1>"○,　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r:id="rId1"/>
  <ignoredErrors>
    <ignoredError sqref="H10 H23:H25 H11:H15 H30:H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2:K45"/>
  <sheetViews>
    <sheetView zoomScaleNormal="100" zoomScaleSheetLayoutView="90" workbookViewId="0">
      <selection activeCell="F6" sqref="F6:F45"/>
    </sheetView>
  </sheetViews>
  <sheetFormatPr defaultRowHeight="13.5" x14ac:dyDescent="0.15"/>
  <cols>
    <col min="1" max="1" width="3.75" customWidth="1"/>
    <col min="2" max="2" width="17.5" customWidth="1"/>
    <col min="3" max="3" width="14.25" customWidth="1"/>
    <col min="4" max="4" width="18.375" customWidth="1"/>
    <col min="5" max="5" width="17.875" customWidth="1"/>
    <col min="6" max="6" width="15.875" customWidth="1"/>
  </cols>
  <sheetData>
    <row r="2" spans="2:11" x14ac:dyDescent="0.15">
      <c r="B2" s="32" t="s">
        <v>181</v>
      </c>
      <c r="C2" t="s">
        <v>182</v>
      </c>
    </row>
    <row r="3" spans="2:11" x14ac:dyDescent="0.15">
      <c r="B3" t="s">
        <v>184</v>
      </c>
      <c r="C3" t="s">
        <v>185</v>
      </c>
      <c r="K3" t="s">
        <v>167</v>
      </c>
    </row>
    <row r="5" spans="2:11" x14ac:dyDescent="0.15">
      <c r="B5" s="24" t="s">
        <v>95</v>
      </c>
      <c r="F5" s="8" t="s">
        <v>91</v>
      </c>
    </row>
    <row r="6" spans="2:11" ht="27" customHeight="1" x14ac:dyDescent="0.15">
      <c r="B6" s="258" t="s">
        <v>96</v>
      </c>
      <c r="C6" s="259" t="s">
        <v>97</v>
      </c>
      <c r="D6" s="264" t="s">
        <v>141</v>
      </c>
      <c r="E6" s="265"/>
      <c r="F6" s="109"/>
    </row>
    <row r="7" spans="2:11" ht="27.75" customHeight="1" x14ac:dyDescent="0.15">
      <c r="B7" s="258"/>
      <c r="C7" s="259"/>
      <c r="D7" s="264" t="s">
        <v>142</v>
      </c>
      <c r="E7" s="265"/>
      <c r="F7" s="109"/>
    </row>
    <row r="8" spans="2:11" ht="27" customHeight="1" x14ac:dyDescent="0.15">
      <c r="B8" s="258"/>
      <c r="C8" s="258" t="s">
        <v>98</v>
      </c>
      <c r="D8" s="264" t="s">
        <v>141</v>
      </c>
      <c r="E8" s="265"/>
      <c r="F8" s="109"/>
    </row>
    <row r="9" spans="2:11" ht="27" customHeight="1" x14ac:dyDescent="0.15">
      <c r="B9" s="260"/>
      <c r="C9" s="260"/>
      <c r="D9" s="264" t="s">
        <v>142</v>
      </c>
      <c r="E9" s="265"/>
      <c r="F9" s="109"/>
    </row>
    <row r="10" spans="2:11" x14ac:dyDescent="0.15">
      <c r="B10" s="261" t="s">
        <v>103</v>
      </c>
      <c r="C10" s="262"/>
      <c r="D10" s="262"/>
      <c r="E10" s="263"/>
      <c r="F10" s="39"/>
    </row>
    <row r="11" spans="2:11" ht="13.5" customHeight="1" x14ac:dyDescent="0.15">
      <c r="B11" s="4"/>
      <c r="C11" s="240" t="s">
        <v>151</v>
      </c>
      <c r="D11" s="266" t="s">
        <v>150</v>
      </c>
      <c r="E11" s="26" t="s">
        <v>128</v>
      </c>
      <c r="F11" s="39"/>
    </row>
    <row r="12" spans="2:11" ht="13.5" customHeight="1" x14ac:dyDescent="0.15">
      <c r="B12" s="4"/>
      <c r="C12" s="246"/>
      <c r="D12" s="267"/>
      <c r="E12" s="26" t="s">
        <v>117</v>
      </c>
      <c r="F12" s="39"/>
    </row>
    <row r="13" spans="2:11" ht="13.5" customHeight="1" x14ac:dyDescent="0.15">
      <c r="B13" s="4"/>
      <c r="C13" s="246"/>
      <c r="D13" s="267"/>
      <c r="E13" s="26" t="s">
        <v>119</v>
      </c>
      <c r="F13" s="39"/>
    </row>
    <row r="14" spans="2:11" ht="13.5" customHeight="1" x14ac:dyDescent="0.15">
      <c r="B14" s="4"/>
      <c r="C14" s="246"/>
      <c r="D14" s="267"/>
      <c r="E14" s="26" t="s">
        <v>121</v>
      </c>
      <c r="F14" s="39"/>
    </row>
    <row r="15" spans="2:11" ht="13.5" customHeight="1" x14ac:dyDescent="0.15">
      <c r="B15" s="4"/>
      <c r="C15" s="246"/>
      <c r="D15" s="267"/>
      <c r="E15" s="26" t="s">
        <v>123</v>
      </c>
      <c r="F15" s="39"/>
    </row>
    <row r="16" spans="2:11" ht="13.5" customHeight="1" x14ac:dyDescent="0.15">
      <c r="B16" s="4"/>
      <c r="C16" s="246"/>
      <c r="D16" s="267"/>
      <c r="E16" s="26" t="s">
        <v>125</v>
      </c>
      <c r="F16" s="39"/>
    </row>
    <row r="17" spans="2:6" ht="13.5" customHeight="1" x14ac:dyDescent="0.15">
      <c r="B17" s="4"/>
      <c r="C17" s="246"/>
      <c r="D17" s="268"/>
      <c r="E17" s="26" t="s">
        <v>127</v>
      </c>
      <c r="F17" s="39"/>
    </row>
    <row r="18" spans="2:6" ht="13.5" customHeight="1" x14ac:dyDescent="0.15">
      <c r="B18" s="4"/>
      <c r="C18" s="27"/>
      <c r="D18" s="269" t="s">
        <v>152</v>
      </c>
      <c r="E18" s="270"/>
      <c r="F18" s="40"/>
    </row>
    <row r="19" spans="2:6" ht="42.75" customHeight="1" x14ac:dyDescent="0.15">
      <c r="B19" s="21"/>
      <c r="C19" s="27"/>
      <c r="D19" s="271" t="s">
        <v>153</v>
      </c>
      <c r="E19" s="272"/>
      <c r="F19" s="41"/>
    </row>
    <row r="20" spans="2:6" x14ac:dyDescent="0.15">
      <c r="B20" s="258" t="s">
        <v>100</v>
      </c>
      <c r="C20" s="205" t="s">
        <v>101</v>
      </c>
      <c r="D20" s="206"/>
      <c r="E20" s="207"/>
      <c r="F20" s="39"/>
    </row>
    <row r="21" spans="2:6" ht="27" customHeight="1" x14ac:dyDescent="0.15">
      <c r="B21" s="258"/>
      <c r="C21" s="5"/>
      <c r="D21" s="235" t="s">
        <v>102</v>
      </c>
      <c r="E21" s="236"/>
      <c r="F21" s="39"/>
    </row>
    <row r="22" spans="2:6" x14ac:dyDescent="0.15">
      <c r="B22" s="258"/>
      <c r="C22" s="205" t="s">
        <v>104</v>
      </c>
      <c r="D22" s="206"/>
      <c r="E22" s="207"/>
      <c r="F22" s="39"/>
    </row>
    <row r="23" spans="2:6" ht="27" customHeight="1" x14ac:dyDescent="0.15">
      <c r="B23" s="258"/>
      <c r="C23" s="5"/>
      <c r="D23" s="235" t="s">
        <v>110</v>
      </c>
      <c r="E23" s="236"/>
      <c r="F23" s="39"/>
    </row>
    <row r="24" spans="2:6" x14ac:dyDescent="0.15">
      <c r="B24" s="258"/>
      <c r="C24" s="218" t="s">
        <v>105</v>
      </c>
      <c r="D24" s="219"/>
      <c r="E24" s="220"/>
      <c r="F24" s="39"/>
    </row>
    <row r="25" spans="2:6" ht="27" customHeight="1" x14ac:dyDescent="0.15">
      <c r="B25" s="275" t="s">
        <v>106</v>
      </c>
      <c r="C25" s="220" t="s">
        <v>107</v>
      </c>
      <c r="D25" s="258" t="s">
        <v>108</v>
      </c>
      <c r="E25" s="23" t="s">
        <v>143</v>
      </c>
      <c r="F25" s="42"/>
    </row>
    <row r="26" spans="2:6" ht="27" customHeight="1" x14ac:dyDescent="0.15">
      <c r="B26" s="275"/>
      <c r="C26" s="220"/>
      <c r="D26" s="258"/>
      <c r="E26" s="23" t="s">
        <v>144</v>
      </c>
      <c r="F26" s="43"/>
    </row>
    <row r="27" spans="2:6" ht="27" x14ac:dyDescent="0.15">
      <c r="B27" s="275"/>
      <c r="C27" s="220"/>
      <c r="D27" s="258" t="s">
        <v>15</v>
      </c>
      <c r="E27" s="23" t="s">
        <v>143</v>
      </c>
      <c r="F27" s="42"/>
    </row>
    <row r="28" spans="2:6" ht="27" x14ac:dyDescent="0.15">
      <c r="B28" s="275"/>
      <c r="C28" s="220"/>
      <c r="D28" s="258"/>
      <c r="E28" s="23" t="s">
        <v>144</v>
      </c>
      <c r="F28" s="43"/>
    </row>
    <row r="29" spans="2:6" ht="27" customHeight="1" x14ac:dyDescent="0.15">
      <c r="B29" s="275"/>
      <c r="C29" s="220"/>
      <c r="D29" s="237" t="s">
        <v>138</v>
      </c>
      <c r="E29" s="239"/>
      <c r="F29" s="39"/>
    </row>
    <row r="30" spans="2:6" ht="27" customHeight="1" x14ac:dyDescent="0.15">
      <c r="B30" s="275"/>
      <c r="C30" s="220"/>
      <c r="D30" s="237" t="s">
        <v>140</v>
      </c>
      <c r="E30" s="239"/>
      <c r="F30" s="44"/>
    </row>
    <row r="31" spans="2:6" ht="27" customHeight="1" x14ac:dyDescent="0.15">
      <c r="B31" s="275"/>
      <c r="C31" s="220"/>
      <c r="D31" s="235" t="s">
        <v>139</v>
      </c>
      <c r="E31" s="236"/>
      <c r="F31" s="39"/>
    </row>
    <row r="32" spans="2:6" x14ac:dyDescent="0.15">
      <c r="B32" s="275"/>
      <c r="C32" s="262" t="s">
        <v>111</v>
      </c>
      <c r="D32" s="262"/>
      <c r="E32" s="262"/>
      <c r="F32" s="39"/>
    </row>
    <row r="33" spans="2:6" x14ac:dyDescent="0.15">
      <c r="B33" s="275"/>
      <c r="C33" s="3"/>
      <c r="D33" s="235" t="s">
        <v>112</v>
      </c>
      <c r="E33" s="273"/>
      <c r="F33" s="45"/>
    </row>
    <row r="34" spans="2:6" x14ac:dyDescent="0.15">
      <c r="B34" s="275"/>
      <c r="C34" s="262" t="s">
        <v>113</v>
      </c>
      <c r="D34" s="262"/>
      <c r="E34" s="262"/>
      <c r="F34" s="39"/>
    </row>
    <row r="35" spans="2:6" x14ac:dyDescent="0.15">
      <c r="B35" s="275"/>
      <c r="C35" s="3"/>
      <c r="D35" s="235" t="s">
        <v>112</v>
      </c>
      <c r="E35" s="273"/>
      <c r="F35" s="45"/>
    </row>
    <row r="36" spans="2:6" ht="27" x14ac:dyDescent="0.15">
      <c r="B36" s="275"/>
      <c r="C36" s="236" t="s">
        <v>114</v>
      </c>
      <c r="D36" s="258" t="s">
        <v>108</v>
      </c>
      <c r="E36" s="23" t="s">
        <v>143</v>
      </c>
      <c r="F36" s="42"/>
    </row>
    <row r="37" spans="2:6" ht="27" x14ac:dyDescent="0.15">
      <c r="B37" s="275"/>
      <c r="C37" s="236"/>
      <c r="D37" s="258"/>
      <c r="E37" s="23" t="s">
        <v>144</v>
      </c>
      <c r="F37" s="43"/>
    </row>
    <row r="38" spans="2:6" ht="27" x14ac:dyDescent="0.15">
      <c r="B38" s="275"/>
      <c r="C38" s="236"/>
      <c r="D38" s="258" t="s">
        <v>15</v>
      </c>
      <c r="E38" s="23" t="s">
        <v>143</v>
      </c>
      <c r="F38" s="42"/>
    </row>
    <row r="39" spans="2:6" ht="27" x14ac:dyDescent="0.15">
      <c r="B39" s="275"/>
      <c r="C39" s="236"/>
      <c r="D39" s="258"/>
      <c r="E39" s="23" t="s">
        <v>144</v>
      </c>
      <c r="F39" s="43"/>
    </row>
    <row r="40" spans="2:6" ht="27" customHeight="1" x14ac:dyDescent="0.15">
      <c r="B40" s="275"/>
      <c r="C40" s="236"/>
      <c r="D40" s="237" t="s">
        <v>109</v>
      </c>
      <c r="E40" s="239"/>
      <c r="F40" s="44"/>
    </row>
    <row r="41" spans="2:6" ht="27" x14ac:dyDescent="0.15">
      <c r="B41" s="275"/>
      <c r="C41" s="274" t="s">
        <v>115</v>
      </c>
      <c r="D41" s="258" t="s">
        <v>108</v>
      </c>
      <c r="E41" s="23" t="s">
        <v>143</v>
      </c>
      <c r="F41" s="42"/>
    </row>
    <row r="42" spans="2:6" ht="27" x14ac:dyDescent="0.15">
      <c r="B42" s="275"/>
      <c r="C42" s="274"/>
      <c r="D42" s="258"/>
      <c r="E42" s="23" t="s">
        <v>144</v>
      </c>
      <c r="F42" s="43"/>
    </row>
    <row r="43" spans="2:6" ht="27" x14ac:dyDescent="0.15">
      <c r="B43" s="275"/>
      <c r="C43" s="274"/>
      <c r="D43" s="258" t="s">
        <v>15</v>
      </c>
      <c r="E43" s="23" t="s">
        <v>143</v>
      </c>
      <c r="F43" s="42"/>
    </row>
    <row r="44" spans="2:6" ht="27" x14ac:dyDescent="0.15">
      <c r="B44" s="275"/>
      <c r="C44" s="274"/>
      <c r="D44" s="258"/>
      <c r="E44" s="23" t="s">
        <v>144</v>
      </c>
      <c r="F44" s="43"/>
    </row>
    <row r="45" spans="2:6" x14ac:dyDescent="0.15">
      <c r="B45" s="275"/>
      <c r="C45" s="274"/>
      <c r="D45" s="235" t="s">
        <v>116</v>
      </c>
      <c r="E45" s="273"/>
      <c r="F45" s="45"/>
    </row>
  </sheetData>
  <sheetProtection selectLockedCells="1"/>
  <mergeCells count="37">
    <mergeCell ref="D41:D42"/>
    <mergeCell ref="D43:D44"/>
    <mergeCell ref="D45:E45"/>
    <mergeCell ref="C41:C45"/>
    <mergeCell ref="B25:B45"/>
    <mergeCell ref="D35:E35"/>
    <mergeCell ref="D36:D37"/>
    <mergeCell ref="D38:D39"/>
    <mergeCell ref="D40:E40"/>
    <mergeCell ref="C36:C40"/>
    <mergeCell ref="C34:E34"/>
    <mergeCell ref="D27:D28"/>
    <mergeCell ref="D30:E30"/>
    <mergeCell ref="D31:E31"/>
    <mergeCell ref="C32:E32"/>
    <mergeCell ref="D33:E33"/>
    <mergeCell ref="D29:E29"/>
    <mergeCell ref="D7:E7"/>
    <mergeCell ref="D6:E6"/>
    <mergeCell ref="D18:E18"/>
    <mergeCell ref="D19:E19"/>
    <mergeCell ref="B20:B24"/>
    <mergeCell ref="D25:D26"/>
    <mergeCell ref="C6:C7"/>
    <mergeCell ref="C8:C9"/>
    <mergeCell ref="B6:B9"/>
    <mergeCell ref="C24:E24"/>
    <mergeCell ref="D23:E23"/>
    <mergeCell ref="C22:E22"/>
    <mergeCell ref="D21:E21"/>
    <mergeCell ref="C20:E20"/>
    <mergeCell ref="B10:E10"/>
    <mergeCell ref="D9:E9"/>
    <mergeCell ref="D8:E8"/>
    <mergeCell ref="C25:C31"/>
    <mergeCell ref="C11:C17"/>
    <mergeCell ref="D11:D17"/>
  </mergeCells>
  <phoneticPr fontId="2"/>
  <dataValidations count="5">
    <dataValidation type="list" allowBlank="1" showInputMessage="1" showErrorMessage="1" sqref="F10 F21 F23 F31:F32 F34 F29" xr:uid="{D0F90E7B-5717-4224-A652-658BA739C2ED}">
      <formula1>"あり,なし"</formula1>
    </dataValidation>
    <dataValidation type="list" allowBlank="1" showInputMessage="1" showErrorMessage="1" sqref="F20 F22 F24" xr:uid="{3CC2451D-5E7F-4267-94DE-28AF59709C05}">
      <formula1>"有料,無料"</formula1>
    </dataValidation>
    <dataValidation type="time" operator="greaterThanOrEqual" allowBlank="1" showInputMessage="1" showErrorMessage="1" sqref="F6:F9" xr:uid="{464D28CA-6177-4AB5-83AA-30723DA97B81}">
      <formula1>0</formula1>
    </dataValidation>
    <dataValidation type="decimal" operator="greaterThanOrEqual" allowBlank="1" showInputMessage="1" showErrorMessage="1" sqref="F25:F28 F30 F33 F35:F45" xr:uid="{D4F2B727-1101-499B-81AC-2096E114FE9A}">
      <formula1>0</formula1>
    </dataValidation>
    <dataValidation type="list" allowBlank="1" showInputMessage="1" showErrorMessage="1" sqref="F11:F18" xr:uid="{84065F3E-5567-4960-A530-8924A44DF9DD}">
      <formula1>"○,　"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  <pageSetUpPr fitToPage="1"/>
  </sheetPr>
  <dimension ref="A1:BW411"/>
  <sheetViews>
    <sheetView view="pageBreakPreview" zoomScale="55" zoomScaleNormal="55" zoomScaleSheetLayoutView="55" workbookViewId="0">
      <selection activeCell="D12" sqref="D12:O42"/>
    </sheetView>
  </sheetViews>
  <sheetFormatPr defaultColWidth="8.875" defaultRowHeight="13.5" x14ac:dyDescent="0.15"/>
  <cols>
    <col min="1" max="1" width="1.75" style="31" customWidth="1"/>
    <col min="2" max="2" width="3.25" style="31" customWidth="1"/>
    <col min="3" max="3" width="13.25" style="31" customWidth="1"/>
    <col min="4" max="15" width="6.375" style="31" customWidth="1"/>
    <col min="16" max="60" width="5.75" style="31" customWidth="1"/>
    <col min="61" max="61" width="2" style="31" customWidth="1"/>
    <col min="62" max="62" width="5.75" style="31" customWidth="1"/>
    <col min="63" max="63" width="7.5" style="31" hidden="1" customWidth="1"/>
    <col min="64" max="64" width="9" style="31" hidden="1" customWidth="1"/>
    <col min="65" max="65" width="5.5" style="31" hidden="1" customWidth="1"/>
    <col min="66" max="66" width="9" style="31" hidden="1" customWidth="1"/>
    <col min="67" max="67" width="5.5" style="31" hidden="1" customWidth="1"/>
    <col min="68" max="68" width="4.5" style="31" hidden="1" customWidth="1"/>
    <col min="69" max="69" width="9" style="31" hidden="1" customWidth="1"/>
    <col min="70" max="70" width="4.5" style="31" hidden="1" customWidth="1"/>
    <col min="71" max="71" width="9" style="31" hidden="1" customWidth="1"/>
    <col min="72" max="72" width="4.5" style="31" hidden="1" customWidth="1"/>
    <col min="73" max="73" width="9" style="31" hidden="1" customWidth="1"/>
    <col min="74" max="75" width="4.5" style="31" hidden="1" customWidth="1"/>
    <col min="76" max="16384" width="8.875" style="31"/>
  </cols>
  <sheetData>
    <row r="1" spans="1:75" x14ac:dyDescent="0.15">
      <c r="B1" s="24" t="s">
        <v>196</v>
      </c>
    </row>
    <row r="2" spans="1:75" x14ac:dyDescent="0.15">
      <c r="B2" s="24"/>
    </row>
    <row r="3" spans="1:75" x14ac:dyDescent="0.15">
      <c r="B3" s="24"/>
    </row>
    <row r="4" spans="1:75" x14ac:dyDescent="0.15">
      <c r="B4" s="31" t="s">
        <v>179</v>
      </c>
    </row>
    <row r="6" spans="1:75" x14ac:dyDescent="0.15">
      <c r="B6" s="24"/>
      <c r="C6" s="46" t="s">
        <v>163</v>
      </c>
      <c r="D6" s="31" t="s">
        <v>192</v>
      </c>
    </row>
    <row r="7" spans="1:75" x14ac:dyDescent="0.15">
      <c r="B7" s="24"/>
      <c r="C7" s="47" t="s">
        <v>187</v>
      </c>
      <c r="D7" s="31" t="s">
        <v>186</v>
      </c>
    </row>
    <row r="8" spans="1:75" ht="37.15" customHeight="1" x14ac:dyDescent="0.15">
      <c r="B8" s="24"/>
    </row>
    <row r="9" spans="1:75" x14ac:dyDescent="0.15">
      <c r="B9" s="30" t="s">
        <v>193</v>
      </c>
      <c r="C9" s="30"/>
      <c r="D9" s="30"/>
      <c r="E9" s="30"/>
      <c r="F9" s="30"/>
      <c r="G9" s="30"/>
      <c r="H9" s="30"/>
      <c r="I9" s="30"/>
      <c r="J9" s="30"/>
      <c r="K9" s="30"/>
      <c r="L9" s="30"/>
      <c r="O9" s="48" t="s">
        <v>158</v>
      </c>
      <c r="Q9" s="30" t="s">
        <v>189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D9" s="48" t="s">
        <v>158</v>
      </c>
      <c r="AF9" s="30" t="s">
        <v>190</v>
      </c>
      <c r="AG9" s="30"/>
      <c r="AH9" s="30"/>
      <c r="AI9" s="30"/>
      <c r="AJ9" s="30"/>
      <c r="AK9" s="30"/>
      <c r="AL9" s="30"/>
      <c r="AM9" s="30"/>
      <c r="AN9" s="30"/>
      <c r="AO9" s="30"/>
      <c r="AP9" s="30"/>
      <c r="AS9" s="48" t="s">
        <v>158</v>
      </c>
      <c r="AU9" s="30" t="s">
        <v>191</v>
      </c>
      <c r="AV9" s="30"/>
      <c r="AW9" s="30"/>
      <c r="AX9" s="30"/>
      <c r="AY9" s="30"/>
      <c r="AZ9" s="30"/>
      <c r="BA9" s="30"/>
      <c r="BB9" s="30"/>
      <c r="BC9" s="30"/>
      <c r="BD9" s="30"/>
      <c r="BE9" s="30"/>
      <c r="BH9" s="48" t="s">
        <v>158</v>
      </c>
    </row>
    <row r="10" spans="1:75" x14ac:dyDescent="0.15">
      <c r="B10" s="278" t="s">
        <v>154</v>
      </c>
      <c r="C10" s="278"/>
      <c r="D10" s="279">
        <v>2020</v>
      </c>
      <c r="E10" s="279"/>
      <c r="F10" s="279"/>
      <c r="G10" s="280"/>
      <c r="H10" s="281">
        <f>IF(D10="","",D10+1)</f>
        <v>2021</v>
      </c>
      <c r="I10" s="281"/>
      <c r="J10" s="281"/>
      <c r="K10" s="281"/>
      <c r="L10" s="281"/>
      <c r="M10" s="281"/>
      <c r="N10" s="281"/>
      <c r="O10" s="281"/>
      <c r="Q10" s="278" t="s">
        <v>154</v>
      </c>
      <c r="R10" s="278"/>
      <c r="S10" s="279">
        <v>2020</v>
      </c>
      <c r="T10" s="279"/>
      <c r="U10" s="279"/>
      <c r="V10" s="280"/>
      <c r="W10" s="281">
        <f>IF(S10="","",S10+1)</f>
        <v>2021</v>
      </c>
      <c r="X10" s="281"/>
      <c r="Y10" s="281"/>
      <c r="Z10" s="281"/>
      <c r="AA10" s="281"/>
      <c r="AB10" s="281"/>
      <c r="AC10" s="281"/>
      <c r="AD10" s="281"/>
      <c r="AF10" s="278" t="s">
        <v>154</v>
      </c>
      <c r="AG10" s="278"/>
      <c r="AH10" s="279">
        <v>2020</v>
      </c>
      <c r="AI10" s="279"/>
      <c r="AJ10" s="279"/>
      <c r="AK10" s="280"/>
      <c r="AL10" s="281">
        <f>IF(AH10="","",AH10+1)</f>
        <v>2021</v>
      </c>
      <c r="AM10" s="281"/>
      <c r="AN10" s="281"/>
      <c r="AO10" s="281"/>
      <c r="AP10" s="281"/>
      <c r="AQ10" s="281"/>
      <c r="AR10" s="281"/>
      <c r="AS10" s="281"/>
      <c r="AU10" s="278" t="s">
        <v>154</v>
      </c>
      <c r="AV10" s="278"/>
      <c r="AW10" s="279">
        <v>2020</v>
      </c>
      <c r="AX10" s="279"/>
      <c r="AY10" s="279"/>
      <c r="AZ10" s="280"/>
      <c r="BA10" s="281">
        <f>IF(AW10="","",AW10+1)</f>
        <v>2021</v>
      </c>
      <c r="BB10" s="281"/>
      <c r="BC10" s="281"/>
      <c r="BD10" s="281"/>
      <c r="BE10" s="281"/>
      <c r="BF10" s="281"/>
      <c r="BG10" s="281"/>
      <c r="BH10" s="281"/>
      <c r="BK10" s="49"/>
      <c r="BL10" s="285">
        <f>$D$10</f>
        <v>2020</v>
      </c>
      <c r="BM10" s="286"/>
      <c r="BN10" s="286"/>
      <c r="BO10" s="287"/>
      <c r="BP10" s="285">
        <f>BL10+1</f>
        <v>2021</v>
      </c>
      <c r="BQ10" s="286"/>
      <c r="BR10" s="286"/>
      <c r="BS10" s="286"/>
      <c r="BT10" s="286"/>
      <c r="BU10" s="286"/>
      <c r="BV10" s="286"/>
      <c r="BW10" s="287"/>
    </row>
    <row r="11" spans="1:75" x14ac:dyDescent="0.15">
      <c r="B11" s="278" t="s">
        <v>156</v>
      </c>
      <c r="C11" s="278"/>
      <c r="D11" s="50">
        <v>9</v>
      </c>
      <c r="E11" s="51">
        <v>10</v>
      </c>
      <c r="F11" s="51">
        <v>11</v>
      </c>
      <c r="G11" s="51">
        <v>12</v>
      </c>
      <c r="H11" s="51">
        <v>1</v>
      </c>
      <c r="I11" s="51">
        <v>2</v>
      </c>
      <c r="J11" s="51">
        <v>3</v>
      </c>
      <c r="K11" s="51">
        <v>4</v>
      </c>
      <c r="L11" s="51">
        <v>5</v>
      </c>
      <c r="M11" s="51">
        <v>6</v>
      </c>
      <c r="N11" s="51">
        <v>7</v>
      </c>
      <c r="O11" s="51">
        <v>8</v>
      </c>
      <c r="Q11" s="278" t="s">
        <v>156</v>
      </c>
      <c r="R11" s="278"/>
      <c r="S11" s="50">
        <v>9</v>
      </c>
      <c r="T11" s="51">
        <v>10</v>
      </c>
      <c r="U11" s="51">
        <v>11</v>
      </c>
      <c r="V11" s="51">
        <v>12</v>
      </c>
      <c r="W11" s="51">
        <v>1</v>
      </c>
      <c r="X11" s="51">
        <v>2</v>
      </c>
      <c r="Y11" s="51">
        <v>3</v>
      </c>
      <c r="Z11" s="51">
        <v>4</v>
      </c>
      <c r="AA11" s="51">
        <v>5</v>
      </c>
      <c r="AB11" s="51">
        <v>6</v>
      </c>
      <c r="AC11" s="51">
        <v>7</v>
      </c>
      <c r="AD11" s="51">
        <v>8</v>
      </c>
      <c r="AF11" s="278" t="s">
        <v>156</v>
      </c>
      <c r="AG11" s="278"/>
      <c r="AH11" s="50">
        <v>9</v>
      </c>
      <c r="AI11" s="51">
        <v>10</v>
      </c>
      <c r="AJ11" s="51">
        <v>11</v>
      </c>
      <c r="AK11" s="51">
        <v>12</v>
      </c>
      <c r="AL11" s="51">
        <v>1</v>
      </c>
      <c r="AM11" s="51">
        <v>2</v>
      </c>
      <c r="AN11" s="51">
        <v>3</v>
      </c>
      <c r="AO11" s="51">
        <v>4</v>
      </c>
      <c r="AP11" s="51">
        <v>5</v>
      </c>
      <c r="AQ11" s="51">
        <v>6</v>
      </c>
      <c r="AR11" s="51">
        <v>7</v>
      </c>
      <c r="AS11" s="51">
        <v>8</v>
      </c>
      <c r="AU11" s="278" t="s">
        <v>156</v>
      </c>
      <c r="AV11" s="278"/>
      <c r="AW11" s="50">
        <v>9</v>
      </c>
      <c r="AX11" s="51">
        <v>10</v>
      </c>
      <c r="AY11" s="51">
        <v>11</v>
      </c>
      <c r="AZ11" s="51">
        <v>12</v>
      </c>
      <c r="BA11" s="51">
        <v>1</v>
      </c>
      <c r="BB11" s="51">
        <v>2</v>
      </c>
      <c r="BC11" s="51">
        <v>3</v>
      </c>
      <c r="BD11" s="51">
        <v>4</v>
      </c>
      <c r="BE11" s="51">
        <v>5</v>
      </c>
      <c r="BF11" s="51">
        <v>6</v>
      </c>
      <c r="BG11" s="51">
        <v>7</v>
      </c>
      <c r="BH11" s="51">
        <v>8</v>
      </c>
      <c r="BK11" s="52"/>
      <c r="BL11" s="51">
        <v>9</v>
      </c>
      <c r="BM11" s="51">
        <v>10</v>
      </c>
      <c r="BN11" s="51">
        <v>11</v>
      </c>
      <c r="BO11" s="51">
        <v>12</v>
      </c>
      <c r="BP11" s="53">
        <v>1</v>
      </c>
      <c r="BQ11" s="53">
        <v>2</v>
      </c>
      <c r="BR11" s="53">
        <v>3</v>
      </c>
      <c r="BS11" s="53">
        <v>4</v>
      </c>
      <c r="BT11" s="53">
        <v>5</v>
      </c>
      <c r="BU11" s="53">
        <v>6</v>
      </c>
      <c r="BV11" s="53">
        <v>7</v>
      </c>
      <c r="BW11" s="53">
        <v>8</v>
      </c>
    </row>
    <row r="12" spans="1:75" ht="15" customHeight="1" x14ac:dyDescent="0.15">
      <c r="A12" s="282"/>
      <c r="B12" s="284" t="s">
        <v>155</v>
      </c>
      <c r="C12" s="54">
        <v>1</v>
      </c>
      <c r="D12" s="55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Q12" s="284" t="s">
        <v>155</v>
      </c>
      <c r="R12" s="54">
        <v>1</v>
      </c>
      <c r="S12" s="57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F12" s="284" t="s">
        <v>155</v>
      </c>
      <c r="AG12" s="54">
        <v>1</v>
      </c>
      <c r="AH12" s="57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U12" s="284" t="s">
        <v>155</v>
      </c>
      <c r="AV12" s="54">
        <v>1</v>
      </c>
      <c r="AW12" s="57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K12" s="54">
        <v>1</v>
      </c>
      <c r="BL12" s="52">
        <f t="shared" ref="BL12:BO42" si="0">IF(ISERROR(VLOOKUP(DATEVALUE($BL$10&amp;"/"&amp;BL$11&amp;"/"&amp;$BK12),$C$49:$C$402,1,0))=FALSE,1,WEEKDAY($BL$10&amp;"/"&amp;BL$11&amp;"/"&amp;$BK12))</f>
        <v>3</v>
      </c>
      <c r="BM12" s="52">
        <f t="shared" si="0"/>
        <v>5</v>
      </c>
      <c r="BN12" s="52">
        <f t="shared" si="0"/>
        <v>1</v>
      </c>
      <c r="BO12" s="52">
        <f t="shared" si="0"/>
        <v>3</v>
      </c>
      <c r="BP12" s="52">
        <f t="shared" ref="BP12:BW21" si="1">IF(ISERROR(VLOOKUP(DATEVALUE($BP$10&amp;"/"&amp;BP$11&amp;"/"&amp;$BK12),$C$49:$C$402,1,0))=FALSE,1,WEEKDAY($BP$10&amp;"/"&amp;BP$11&amp;"/"&amp;$BK12))</f>
        <v>1</v>
      </c>
      <c r="BQ12" s="52">
        <f t="shared" si="1"/>
        <v>2</v>
      </c>
      <c r="BR12" s="52">
        <f t="shared" si="1"/>
        <v>2</v>
      </c>
      <c r="BS12" s="52">
        <f t="shared" si="1"/>
        <v>5</v>
      </c>
      <c r="BT12" s="52">
        <f t="shared" si="1"/>
        <v>7</v>
      </c>
      <c r="BU12" s="52">
        <f t="shared" si="1"/>
        <v>3</v>
      </c>
      <c r="BV12" s="52">
        <f t="shared" si="1"/>
        <v>5</v>
      </c>
      <c r="BW12" s="52">
        <f t="shared" si="1"/>
        <v>1</v>
      </c>
    </row>
    <row r="13" spans="1:75" x14ac:dyDescent="0.15">
      <c r="A13" s="283"/>
      <c r="B13" s="284"/>
      <c r="C13" s="54">
        <v>2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Q13" s="284"/>
      <c r="R13" s="54">
        <v>2</v>
      </c>
      <c r="S13" s="57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F13" s="284"/>
      <c r="AG13" s="54">
        <v>2</v>
      </c>
      <c r="AH13" s="57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U13" s="284"/>
      <c r="AV13" s="54">
        <v>2</v>
      </c>
      <c r="AW13" s="57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K13" s="54">
        <v>2</v>
      </c>
      <c r="BL13" s="52">
        <f t="shared" si="0"/>
        <v>4</v>
      </c>
      <c r="BM13" s="52">
        <f t="shared" si="0"/>
        <v>6</v>
      </c>
      <c r="BN13" s="52">
        <f t="shared" si="0"/>
        <v>2</v>
      </c>
      <c r="BO13" s="52">
        <f t="shared" si="0"/>
        <v>4</v>
      </c>
      <c r="BP13" s="52">
        <f t="shared" si="1"/>
        <v>7</v>
      </c>
      <c r="BQ13" s="52">
        <f t="shared" si="1"/>
        <v>3</v>
      </c>
      <c r="BR13" s="52">
        <f t="shared" si="1"/>
        <v>3</v>
      </c>
      <c r="BS13" s="52">
        <f t="shared" si="1"/>
        <v>6</v>
      </c>
      <c r="BT13" s="52">
        <f t="shared" si="1"/>
        <v>1</v>
      </c>
      <c r="BU13" s="52">
        <f t="shared" si="1"/>
        <v>4</v>
      </c>
      <c r="BV13" s="52">
        <f t="shared" si="1"/>
        <v>6</v>
      </c>
      <c r="BW13" s="52">
        <f t="shared" si="1"/>
        <v>2</v>
      </c>
    </row>
    <row r="14" spans="1:75" x14ac:dyDescent="0.15">
      <c r="A14" s="283"/>
      <c r="B14" s="284"/>
      <c r="C14" s="54">
        <v>3</v>
      </c>
      <c r="D14" s="55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Q14" s="284"/>
      <c r="R14" s="54">
        <v>3</v>
      </c>
      <c r="S14" s="57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F14" s="284"/>
      <c r="AG14" s="54">
        <v>3</v>
      </c>
      <c r="AH14" s="57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U14" s="284"/>
      <c r="AV14" s="54">
        <v>3</v>
      </c>
      <c r="AW14" s="57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K14" s="54">
        <v>3</v>
      </c>
      <c r="BL14" s="52">
        <f t="shared" si="0"/>
        <v>5</v>
      </c>
      <c r="BM14" s="52">
        <f t="shared" si="0"/>
        <v>7</v>
      </c>
      <c r="BN14" s="52">
        <f t="shared" si="0"/>
        <v>1</v>
      </c>
      <c r="BO14" s="52">
        <f t="shared" si="0"/>
        <v>5</v>
      </c>
      <c r="BP14" s="52">
        <f t="shared" si="1"/>
        <v>1</v>
      </c>
      <c r="BQ14" s="52">
        <f t="shared" si="1"/>
        <v>4</v>
      </c>
      <c r="BR14" s="52">
        <f t="shared" si="1"/>
        <v>4</v>
      </c>
      <c r="BS14" s="52">
        <f t="shared" si="1"/>
        <v>7</v>
      </c>
      <c r="BT14" s="52">
        <f t="shared" si="1"/>
        <v>1</v>
      </c>
      <c r="BU14" s="52">
        <f t="shared" si="1"/>
        <v>5</v>
      </c>
      <c r="BV14" s="52">
        <f t="shared" si="1"/>
        <v>7</v>
      </c>
      <c r="BW14" s="52">
        <f t="shared" si="1"/>
        <v>3</v>
      </c>
    </row>
    <row r="15" spans="1:75" x14ac:dyDescent="0.15">
      <c r="A15" s="283"/>
      <c r="B15" s="284"/>
      <c r="C15" s="54">
        <v>4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Q15" s="284"/>
      <c r="R15" s="54">
        <v>4</v>
      </c>
      <c r="S15" s="57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F15" s="284"/>
      <c r="AG15" s="54">
        <v>4</v>
      </c>
      <c r="AH15" s="57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U15" s="284"/>
      <c r="AV15" s="54">
        <v>4</v>
      </c>
      <c r="AW15" s="57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K15" s="54">
        <v>4</v>
      </c>
      <c r="BL15" s="52">
        <f t="shared" si="0"/>
        <v>6</v>
      </c>
      <c r="BM15" s="52">
        <f t="shared" si="0"/>
        <v>1</v>
      </c>
      <c r="BN15" s="52">
        <f t="shared" si="0"/>
        <v>4</v>
      </c>
      <c r="BO15" s="52">
        <f t="shared" si="0"/>
        <v>6</v>
      </c>
      <c r="BP15" s="52">
        <f t="shared" si="1"/>
        <v>2</v>
      </c>
      <c r="BQ15" s="52">
        <f t="shared" si="1"/>
        <v>5</v>
      </c>
      <c r="BR15" s="52">
        <f t="shared" si="1"/>
        <v>5</v>
      </c>
      <c r="BS15" s="52">
        <f t="shared" si="1"/>
        <v>1</v>
      </c>
      <c r="BT15" s="52">
        <f t="shared" si="1"/>
        <v>1</v>
      </c>
      <c r="BU15" s="52">
        <f t="shared" si="1"/>
        <v>6</v>
      </c>
      <c r="BV15" s="52">
        <f t="shared" si="1"/>
        <v>1</v>
      </c>
      <c r="BW15" s="52">
        <f t="shared" si="1"/>
        <v>4</v>
      </c>
    </row>
    <row r="16" spans="1:75" x14ac:dyDescent="0.15">
      <c r="A16" s="283"/>
      <c r="B16" s="284"/>
      <c r="C16" s="54">
        <v>5</v>
      </c>
      <c r="D16" s="55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Q16" s="284"/>
      <c r="R16" s="54">
        <v>5</v>
      </c>
      <c r="S16" s="57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F16" s="284"/>
      <c r="AG16" s="54">
        <v>5</v>
      </c>
      <c r="AH16" s="57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U16" s="284"/>
      <c r="AV16" s="54">
        <v>5</v>
      </c>
      <c r="AW16" s="57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K16" s="54">
        <v>5</v>
      </c>
      <c r="BL16" s="52">
        <f t="shared" si="0"/>
        <v>7</v>
      </c>
      <c r="BM16" s="52">
        <f t="shared" si="0"/>
        <v>2</v>
      </c>
      <c r="BN16" s="52">
        <f t="shared" si="0"/>
        <v>5</v>
      </c>
      <c r="BO16" s="52">
        <f t="shared" si="0"/>
        <v>7</v>
      </c>
      <c r="BP16" s="52">
        <f t="shared" si="1"/>
        <v>3</v>
      </c>
      <c r="BQ16" s="52">
        <f t="shared" si="1"/>
        <v>6</v>
      </c>
      <c r="BR16" s="52">
        <f t="shared" si="1"/>
        <v>6</v>
      </c>
      <c r="BS16" s="52">
        <f t="shared" si="1"/>
        <v>2</v>
      </c>
      <c r="BT16" s="52">
        <f t="shared" si="1"/>
        <v>1</v>
      </c>
      <c r="BU16" s="52">
        <f t="shared" si="1"/>
        <v>7</v>
      </c>
      <c r="BV16" s="52">
        <f t="shared" si="1"/>
        <v>2</v>
      </c>
      <c r="BW16" s="52">
        <f t="shared" si="1"/>
        <v>5</v>
      </c>
    </row>
    <row r="17" spans="1:75" x14ac:dyDescent="0.15">
      <c r="A17" s="283"/>
      <c r="B17" s="284"/>
      <c r="C17" s="54">
        <v>6</v>
      </c>
      <c r="D17" s="55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Q17" s="284"/>
      <c r="R17" s="54">
        <v>6</v>
      </c>
      <c r="S17" s="57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F17" s="284"/>
      <c r="AG17" s="54">
        <v>6</v>
      </c>
      <c r="AH17" s="57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U17" s="284"/>
      <c r="AV17" s="54">
        <v>6</v>
      </c>
      <c r="AW17" s="57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K17" s="54">
        <v>6</v>
      </c>
      <c r="BL17" s="52">
        <f t="shared" si="0"/>
        <v>1</v>
      </c>
      <c r="BM17" s="52">
        <f t="shared" si="0"/>
        <v>3</v>
      </c>
      <c r="BN17" s="52">
        <f t="shared" si="0"/>
        <v>6</v>
      </c>
      <c r="BO17" s="52">
        <f t="shared" si="0"/>
        <v>1</v>
      </c>
      <c r="BP17" s="52">
        <f t="shared" si="1"/>
        <v>4</v>
      </c>
      <c r="BQ17" s="52">
        <f t="shared" si="1"/>
        <v>7</v>
      </c>
      <c r="BR17" s="52">
        <f t="shared" si="1"/>
        <v>7</v>
      </c>
      <c r="BS17" s="52">
        <f t="shared" si="1"/>
        <v>3</v>
      </c>
      <c r="BT17" s="52">
        <f t="shared" si="1"/>
        <v>5</v>
      </c>
      <c r="BU17" s="52">
        <f t="shared" si="1"/>
        <v>1</v>
      </c>
      <c r="BV17" s="52">
        <f t="shared" si="1"/>
        <v>3</v>
      </c>
      <c r="BW17" s="52">
        <f t="shared" si="1"/>
        <v>6</v>
      </c>
    </row>
    <row r="18" spans="1:75" x14ac:dyDescent="0.15">
      <c r="A18" s="283"/>
      <c r="B18" s="284"/>
      <c r="C18" s="54">
        <v>7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Q18" s="284"/>
      <c r="R18" s="54">
        <v>7</v>
      </c>
      <c r="S18" s="57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F18" s="284"/>
      <c r="AG18" s="54">
        <v>7</v>
      </c>
      <c r="AH18" s="57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U18" s="284"/>
      <c r="AV18" s="54">
        <v>7</v>
      </c>
      <c r="AW18" s="57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K18" s="54">
        <v>7</v>
      </c>
      <c r="BL18" s="52">
        <f t="shared" si="0"/>
        <v>2</v>
      </c>
      <c r="BM18" s="52">
        <f t="shared" si="0"/>
        <v>4</v>
      </c>
      <c r="BN18" s="52">
        <f t="shared" si="0"/>
        <v>7</v>
      </c>
      <c r="BO18" s="52">
        <f t="shared" si="0"/>
        <v>2</v>
      </c>
      <c r="BP18" s="52">
        <f t="shared" si="1"/>
        <v>5</v>
      </c>
      <c r="BQ18" s="52">
        <f t="shared" si="1"/>
        <v>1</v>
      </c>
      <c r="BR18" s="52">
        <f t="shared" si="1"/>
        <v>1</v>
      </c>
      <c r="BS18" s="52">
        <f t="shared" si="1"/>
        <v>4</v>
      </c>
      <c r="BT18" s="52">
        <f t="shared" si="1"/>
        <v>6</v>
      </c>
      <c r="BU18" s="52">
        <f t="shared" si="1"/>
        <v>2</v>
      </c>
      <c r="BV18" s="52">
        <f t="shared" si="1"/>
        <v>4</v>
      </c>
      <c r="BW18" s="52">
        <f t="shared" si="1"/>
        <v>7</v>
      </c>
    </row>
    <row r="19" spans="1:75" x14ac:dyDescent="0.15">
      <c r="A19" s="283"/>
      <c r="B19" s="284"/>
      <c r="C19" s="54">
        <v>8</v>
      </c>
      <c r="D19" s="55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Q19" s="284"/>
      <c r="R19" s="54">
        <v>8</v>
      </c>
      <c r="S19" s="57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F19" s="284"/>
      <c r="AG19" s="54">
        <v>8</v>
      </c>
      <c r="AH19" s="57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U19" s="284"/>
      <c r="AV19" s="54">
        <v>8</v>
      </c>
      <c r="AW19" s="57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K19" s="54">
        <v>8</v>
      </c>
      <c r="BL19" s="52">
        <f t="shared" si="0"/>
        <v>3</v>
      </c>
      <c r="BM19" s="52">
        <f t="shared" si="0"/>
        <v>5</v>
      </c>
      <c r="BN19" s="52">
        <f t="shared" si="0"/>
        <v>1</v>
      </c>
      <c r="BO19" s="52">
        <f t="shared" si="0"/>
        <v>3</v>
      </c>
      <c r="BP19" s="52">
        <f t="shared" si="1"/>
        <v>6</v>
      </c>
      <c r="BQ19" s="52">
        <f t="shared" si="1"/>
        <v>2</v>
      </c>
      <c r="BR19" s="52">
        <f t="shared" si="1"/>
        <v>2</v>
      </c>
      <c r="BS19" s="52">
        <f t="shared" si="1"/>
        <v>5</v>
      </c>
      <c r="BT19" s="52">
        <f t="shared" si="1"/>
        <v>7</v>
      </c>
      <c r="BU19" s="52">
        <f t="shared" si="1"/>
        <v>3</v>
      </c>
      <c r="BV19" s="52">
        <f t="shared" si="1"/>
        <v>5</v>
      </c>
      <c r="BW19" s="52">
        <f t="shared" si="1"/>
        <v>1</v>
      </c>
    </row>
    <row r="20" spans="1:75" x14ac:dyDescent="0.15">
      <c r="A20" s="283"/>
      <c r="B20" s="284"/>
      <c r="C20" s="54">
        <v>9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Q20" s="284"/>
      <c r="R20" s="54">
        <v>9</v>
      </c>
      <c r="S20" s="57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F20" s="284"/>
      <c r="AG20" s="54">
        <v>9</v>
      </c>
      <c r="AH20" s="57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U20" s="284"/>
      <c r="AV20" s="54">
        <v>9</v>
      </c>
      <c r="AW20" s="57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K20" s="54">
        <v>9</v>
      </c>
      <c r="BL20" s="52">
        <f t="shared" si="0"/>
        <v>4</v>
      </c>
      <c r="BM20" s="52">
        <f t="shared" si="0"/>
        <v>6</v>
      </c>
      <c r="BN20" s="52">
        <f t="shared" si="0"/>
        <v>2</v>
      </c>
      <c r="BO20" s="52">
        <f t="shared" si="0"/>
        <v>4</v>
      </c>
      <c r="BP20" s="52">
        <f t="shared" si="1"/>
        <v>7</v>
      </c>
      <c r="BQ20" s="52">
        <f t="shared" si="1"/>
        <v>3</v>
      </c>
      <c r="BR20" s="52">
        <f t="shared" si="1"/>
        <v>3</v>
      </c>
      <c r="BS20" s="52">
        <f t="shared" si="1"/>
        <v>6</v>
      </c>
      <c r="BT20" s="52">
        <f t="shared" si="1"/>
        <v>1</v>
      </c>
      <c r="BU20" s="52">
        <f t="shared" si="1"/>
        <v>4</v>
      </c>
      <c r="BV20" s="52">
        <f t="shared" si="1"/>
        <v>6</v>
      </c>
      <c r="BW20" s="52">
        <f t="shared" si="1"/>
        <v>2</v>
      </c>
    </row>
    <row r="21" spans="1:75" x14ac:dyDescent="0.15">
      <c r="A21" s="283"/>
      <c r="B21" s="284"/>
      <c r="C21" s="54">
        <v>10</v>
      </c>
      <c r="D21" s="55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Q21" s="284"/>
      <c r="R21" s="54">
        <v>10</v>
      </c>
      <c r="S21" s="57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F21" s="284"/>
      <c r="AG21" s="54">
        <v>10</v>
      </c>
      <c r="AH21" s="57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U21" s="284"/>
      <c r="AV21" s="54">
        <v>10</v>
      </c>
      <c r="AW21" s="57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K21" s="54">
        <v>10</v>
      </c>
      <c r="BL21" s="52">
        <f t="shared" si="0"/>
        <v>5</v>
      </c>
      <c r="BM21" s="52">
        <f t="shared" si="0"/>
        <v>7</v>
      </c>
      <c r="BN21" s="52">
        <f t="shared" si="0"/>
        <v>3</v>
      </c>
      <c r="BO21" s="52">
        <f t="shared" si="0"/>
        <v>5</v>
      </c>
      <c r="BP21" s="52">
        <f t="shared" si="1"/>
        <v>1</v>
      </c>
      <c r="BQ21" s="52">
        <f t="shared" si="1"/>
        <v>4</v>
      </c>
      <c r="BR21" s="52">
        <f t="shared" si="1"/>
        <v>4</v>
      </c>
      <c r="BS21" s="52">
        <f t="shared" si="1"/>
        <v>7</v>
      </c>
      <c r="BT21" s="52">
        <f t="shared" si="1"/>
        <v>2</v>
      </c>
      <c r="BU21" s="52">
        <f t="shared" si="1"/>
        <v>5</v>
      </c>
      <c r="BV21" s="52">
        <f t="shared" si="1"/>
        <v>7</v>
      </c>
      <c r="BW21" s="52">
        <f t="shared" si="1"/>
        <v>3</v>
      </c>
    </row>
    <row r="22" spans="1:75" x14ac:dyDescent="0.15">
      <c r="A22" s="283"/>
      <c r="B22" s="284"/>
      <c r="C22" s="54">
        <v>11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Q22" s="284"/>
      <c r="R22" s="54">
        <v>11</v>
      </c>
      <c r="S22" s="57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F22" s="284"/>
      <c r="AG22" s="54">
        <v>11</v>
      </c>
      <c r="AH22" s="57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U22" s="284"/>
      <c r="AV22" s="54">
        <v>11</v>
      </c>
      <c r="AW22" s="57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K22" s="54">
        <v>11</v>
      </c>
      <c r="BL22" s="52">
        <f t="shared" si="0"/>
        <v>6</v>
      </c>
      <c r="BM22" s="52">
        <f t="shared" si="0"/>
        <v>1</v>
      </c>
      <c r="BN22" s="52">
        <f t="shared" si="0"/>
        <v>4</v>
      </c>
      <c r="BO22" s="52">
        <f t="shared" si="0"/>
        <v>6</v>
      </c>
      <c r="BP22" s="52">
        <f t="shared" ref="BP22:BW31" si="2">IF(ISERROR(VLOOKUP(DATEVALUE($BP$10&amp;"/"&amp;BP$11&amp;"/"&amp;$BK22),$C$49:$C$402,1,0))=FALSE,1,WEEKDAY($BP$10&amp;"/"&amp;BP$11&amp;"/"&amp;$BK22))</f>
        <v>1</v>
      </c>
      <c r="BQ22" s="52">
        <f t="shared" si="2"/>
        <v>1</v>
      </c>
      <c r="BR22" s="52">
        <f t="shared" si="2"/>
        <v>5</v>
      </c>
      <c r="BS22" s="52">
        <f t="shared" si="2"/>
        <v>1</v>
      </c>
      <c r="BT22" s="52">
        <f t="shared" si="2"/>
        <v>3</v>
      </c>
      <c r="BU22" s="52">
        <f t="shared" si="2"/>
        <v>6</v>
      </c>
      <c r="BV22" s="52">
        <f t="shared" si="2"/>
        <v>1</v>
      </c>
      <c r="BW22" s="52">
        <f t="shared" si="2"/>
        <v>1</v>
      </c>
    </row>
    <row r="23" spans="1:75" x14ac:dyDescent="0.15">
      <c r="A23" s="283"/>
      <c r="B23" s="284"/>
      <c r="C23" s="54">
        <v>12</v>
      </c>
      <c r="D23" s="55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Q23" s="284"/>
      <c r="R23" s="54">
        <v>12</v>
      </c>
      <c r="S23" s="57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F23" s="284"/>
      <c r="AG23" s="54">
        <v>12</v>
      </c>
      <c r="AH23" s="57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U23" s="284"/>
      <c r="AV23" s="54">
        <v>12</v>
      </c>
      <c r="AW23" s="57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K23" s="54">
        <v>12</v>
      </c>
      <c r="BL23" s="52">
        <f t="shared" si="0"/>
        <v>7</v>
      </c>
      <c r="BM23" s="52">
        <f t="shared" si="0"/>
        <v>1</v>
      </c>
      <c r="BN23" s="52">
        <f t="shared" si="0"/>
        <v>5</v>
      </c>
      <c r="BO23" s="52">
        <f t="shared" si="0"/>
        <v>7</v>
      </c>
      <c r="BP23" s="52">
        <f t="shared" si="2"/>
        <v>3</v>
      </c>
      <c r="BQ23" s="52">
        <f t="shared" si="2"/>
        <v>6</v>
      </c>
      <c r="BR23" s="52">
        <f t="shared" si="2"/>
        <v>6</v>
      </c>
      <c r="BS23" s="52">
        <f t="shared" si="2"/>
        <v>2</v>
      </c>
      <c r="BT23" s="52">
        <f t="shared" si="2"/>
        <v>4</v>
      </c>
      <c r="BU23" s="52">
        <f t="shared" si="2"/>
        <v>7</v>
      </c>
      <c r="BV23" s="52">
        <f t="shared" si="2"/>
        <v>2</v>
      </c>
      <c r="BW23" s="52">
        <f t="shared" si="2"/>
        <v>5</v>
      </c>
    </row>
    <row r="24" spans="1:75" x14ac:dyDescent="0.15">
      <c r="A24" s="283"/>
      <c r="B24" s="284"/>
      <c r="C24" s="54">
        <v>13</v>
      </c>
      <c r="D24" s="55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Q24" s="284"/>
      <c r="R24" s="54">
        <v>13</v>
      </c>
      <c r="S24" s="57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F24" s="284"/>
      <c r="AG24" s="54">
        <v>13</v>
      </c>
      <c r="AH24" s="57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U24" s="284"/>
      <c r="AV24" s="54">
        <v>13</v>
      </c>
      <c r="AW24" s="57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K24" s="54">
        <v>13</v>
      </c>
      <c r="BL24" s="52">
        <f t="shared" si="0"/>
        <v>1</v>
      </c>
      <c r="BM24" s="52">
        <f t="shared" si="0"/>
        <v>3</v>
      </c>
      <c r="BN24" s="52">
        <f t="shared" si="0"/>
        <v>6</v>
      </c>
      <c r="BO24" s="52">
        <f t="shared" si="0"/>
        <v>1</v>
      </c>
      <c r="BP24" s="52">
        <f t="shared" si="2"/>
        <v>4</v>
      </c>
      <c r="BQ24" s="52">
        <f t="shared" si="2"/>
        <v>7</v>
      </c>
      <c r="BR24" s="52">
        <f t="shared" si="2"/>
        <v>7</v>
      </c>
      <c r="BS24" s="52">
        <f t="shared" si="2"/>
        <v>3</v>
      </c>
      <c r="BT24" s="52">
        <f t="shared" si="2"/>
        <v>5</v>
      </c>
      <c r="BU24" s="52">
        <f t="shared" si="2"/>
        <v>1</v>
      </c>
      <c r="BV24" s="52">
        <f t="shared" si="2"/>
        <v>3</v>
      </c>
      <c r="BW24" s="52">
        <f t="shared" si="2"/>
        <v>6</v>
      </c>
    </row>
    <row r="25" spans="1:75" x14ac:dyDescent="0.15">
      <c r="A25" s="283"/>
      <c r="B25" s="284"/>
      <c r="C25" s="54">
        <v>14</v>
      </c>
      <c r="D25" s="55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Q25" s="284"/>
      <c r="R25" s="54">
        <v>14</v>
      </c>
      <c r="S25" s="57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F25" s="284"/>
      <c r="AG25" s="54">
        <v>14</v>
      </c>
      <c r="AH25" s="57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U25" s="284"/>
      <c r="AV25" s="54">
        <v>14</v>
      </c>
      <c r="AW25" s="57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K25" s="54">
        <v>14</v>
      </c>
      <c r="BL25" s="52">
        <f t="shared" si="0"/>
        <v>2</v>
      </c>
      <c r="BM25" s="52">
        <f t="shared" si="0"/>
        <v>4</v>
      </c>
      <c r="BN25" s="52">
        <f t="shared" si="0"/>
        <v>7</v>
      </c>
      <c r="BO25" s="52">
        <f t="shared" si="0"/>
        <v>2</v>
      </c>
      <c r="BP25" s="52">
        <f t="shared" si="2"/>
        <v>5</v>
      </c>
      <c r="BQ25" s="52">
        <f t="shared" si="2"/>
        <v>1</v>
      </c>
      <c r="BR25" s="52">
        <f t="shared" si="2"/>
        <v>1</v>
      </c>
      <c r="BS25" s="52">
        <f t="shared" si="2"/>
        <v>4</v>
      </c>
      <c r="BT25" s="52">
        <f t="shared" si="2"/>
        <v>6</v>
      </c>
      <c r="BU25" s="52">
        <f t="shared" si="2"/>
        <v>2</v>
      </c>
      <c r="BV25" s="52">
        <f t="shared" si="2"/>
        <v>4</v>
      </c>
      <c r="BW25" s="52">
        <f t="shared" si="2"/>
        <v>7</v>
      </c>
    </row>
    <row r="26" spans="1:75" x14ac:dyDescent="0.15">
      <c r="A26" s="283"/>
      <c r="B26" s="284"/>
      <c r="C26" s="54">
        <v>15</v>
      </c>
      <c r="D26" s="55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Q26" s="284"/>
      <c r="R26" s="54">
        <v>15</v>
      </c>
      <c r="S26" s="57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F26" s="284"/>
      <c r="AG26" s="54">
        <v>15</v>
      </c>
      <c r="AH26" s="57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U26" s="284"/>
      <c r="AV26" s="54">
        <v>15</v>
      </c>
      <c r="AW26" s="57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K26" s="54">
        <v>15</v>
      </c>
      <c r="BL26" s="52">
        <f t="shared" si="0"/>
        <v>3</v>
      </c>
      <c r="BM26" s="52">
        <f t="shared" si="0"/>
        <v>5</v>
      </c>
      <c r="BN26" s="52">
        <f t="shared" si="0"/>
        <v>1</v>
      </c>
      <c r="BO26" s="52">
        <f t="shared" si="0"/>
        <v>3</v>
      </c>
      <c r="BP26" s="52">
        <f t="shared" si="2"/>
        <v>6</v>
      </c>
      <c r="BQ26" s="52">
        <f t="shared" si="2"/>
        <v>2</v>
      </c>
      <c r="BR26" s="52">
        <f t="shared" si="2"/>
        <v>2</v>
      </c>
      <c r="BS26" s="52">
        <f t="shared" si="2"/>
        <v>5</v>
      </c>
      <c r="BT26" s="52">
        <f t="shared" si="2"/>
        <v>7</v>
      </c>
      <c r="BU26" s="52">
        <f t="shared" si="2"/>
        <v>3</v>
      </c>
      <c r="BV26" s="52">
        <f t="shared" si="2"/>
        <v>5</v>
      </c>
      <c r="BW26" s="52">
        <f t="shared" si="2"/>
        <v>1</v>
      </c>
    </row>
    <row r="27" spans="1:75" x14ac:dyDescent="0.15">
      <c r="A27" s="283"/>
      <c r="B27" s="284"/>
      <c r="C27" s="54">
        <v>16</v>
      </c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Q27" s="284"/>
      <c r="R27" s="54">
        <v>16</v>
      </c>
      <c r="S27" s="57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F27" s="284"/>
      <c r="AG27" s="54">
        <v>16</v>
      </c>
      <c r="AH27" s="57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U27" s="284"/>
      <c r="AV27" s="54">
        <v>16</v>
      </c>
      <c r="AW27" s="57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K27" s="54">
        <v>16</v>
      </c>
      <c r="BL27" s="52">
        <f t="shared" si="0"/>
        <v>4</v>
      </c>
      <c r="BM27" s="52">
        <f t="shared" si="0"/>
        <v>6</v>
      </c>
      <c r="BN27" s="52">
        <f t="shared" si="0"/>
        <v>2</v>
      </c>
      <c r="BO27" s="52">
        <f t="shared" si="0"/>
        <v>4</v>
      </c>
      <c r="BP27" s="52">
        <f t="shared" si="2"/>
        <v>7</v>
      </c>
      <c r="BQ27" s="52">
        <f t="shared" si="2"/>
        <v>3</v>
      </c>
      <c r="BR27" s="52">
        <f t="shared" si="2"/>
        <v>3</v>
      </c>
      <c r="BS27" s="52">
        <f t="shared" si="2"/>
        <v>6</v>
      </c>
      <c r="BT27" s="52">
        <f t="shared" si="2"/>
        <v>1</v>
      </c>
      <c r="BU27" s="52">
        <f t="shared" si="2"/>
        <v>4</v>
      </c>
      <c r="BV27" s="52">
        <f t="shared" si="2"/>
        <v>6</v>
      </c>
      <c r="BW27" s="52">
        <f t="shared" si="2"/>
        <v>2</v>
      </c>
    </row>
    <row r="28" spans="1:75" x14ac:dyDescent="0.15">
      <c r="A28" s="283"/>
      <c r="B28" s="284"/>
      <c r="C28" s="54">
        <v>17</v>
      </c>
      <c r="D28" s="55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Q28" s="284"/>
      <c r="R28" s="54">
        <v>17</v>
      </c>
      <c r="S28" s="57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F28" s="284"/>
      <c r="AG28" s="54">
        <v>17</v>
      </c>
      <c r="AH28" s="57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U28" s="284"/>
      <c r="AV28" s="54">
        <v>17</v>
      </c>
      <c r="AW28" s="57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K28" s="54">
        <v>17</v>
      </c>
      <c r="BL28" s="52">
        <f t="shared" si="0"/>
        <v>5</v>
      </c>
      <c r="BM28" s="52">
        <f t="shared" si="0"/>
        <v>7</v>
      </c>
      <c r="BN28" s="52">
        <f t="shared" si="0"/>
        <v>3</v>
      </c>
      <c r="BO28" s="52">
        <f t="shared" si="0"/>
        <v>5</v>
      </c>
      <c r="BP28" s="52">
        <f t="shared" si="2"/>
        <v>1</v>
      </c>
      <c r="BQ28" s="52">
        <f t="shared" si="2"/>
        <v>4</v>
      </c>
      <c r="BR28" s="52">
        <f t="shared" si="2"/>
        <v>4</v>
      </c>
      <c r="BS28" s="52">
        <f t="shared" si="2"/>
        <v>7</v>
      </c>
      <c r="BT28" s="52">
        <f t="shared" si="2"/>
        <v>2</v>
      </c>
      <c r="BU28" s="52">
        <f t="shared" si="2"/>
        <v>5</v>
      </c>
      <c r="BV28" s="52">
        <f t="shared" si="2"/>
        <v>7</v>
      </c>
      <c r="BW28" s="52">
        <f t="shared" si="2"/>
        <v>3</v>
      </c>
    </row>
    <row r="29" spans="1:75" x14ac:dyDescent="0.15">
      <c r="A29" s="283"/>
      <c r="B29" s="284"/>
      <c r="C29" s="54">
        <v>18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Q29" s="284"/>
      <c r="R29" s="54">
        <v>18</v>
      </c>
      <c r="S29" s="57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F29" s="284"/>
      <c r="AG29" s="54">
        <v>18</v>
      </c>
      <c r="AH29" s="57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U29" s="284"/>
      <c r="AV29" s="54">
        <v>18</v>
      </c>
      <c r="AW29" s="57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K29" s="54">
        <v>18</v>
      </c>
      <c r="BL29" s="52">
        <f t="shared" si="0"/>
        <v>6</v>
      </c>
      <c r="BM29" s="52">
        <f t="shared" si="0"/>
        <v>1</v>
      </c>
      <c r="BN29" s="52">
        <f t="shared" si="0"/>
        <v>4</v>
      </c>
      <c r="BO29" s="52">
        <f t="shared" si="0"/>
        <v>6</v>
      </c>
      <c r="BP29" s="52">
        <f t="shared" si="2"/>
        <v>2</v>
      </c>
      <c r="BQ29" s="52">
        <f t="shared" si="2"/>
        <v>5</v>
      </c>
      <c r="BR29" s="52">
        <f t="shared" si="2"/>
        <v>5</v>
      </c>
      <c r="BS29" s="52">
        <f t="shared" si="2"/>
        <v>1</v>
      </c>
      <c r="BT29" s="52">
        <f t="shared" si="2"/>
        <v>3</v>
      </c>
      <c r="BU29" s="52">
        <f t="shared" si="2"/>
        <v>6</v>
      </c>
      <c r="BV29" s="52">
        <f t="shared" si="2"/>
        <v>1</v>
      </c>
      <c r="BW29" s="52">
        <f t="shared" si="2"/>
        <v>4</v>
      </c>
    </row>
    <row r="30" spans="1:75" x14ac:dyDescent="0.15">
      <c r="A30" s="283"/>
      <c r="B30" s="284"/>
      <c r="C30" s="54">
        <v>19</v>
      </c>
      <c r="D30" s="55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Q30" s="284"/>
      <c r="R30" s="54">
        <v>19</v>
      </c>
      <c r="S30" s="57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F30" s="284"/>
      <c r="AG30" s="54">
        <v>19</v>
      </c>
      <c r="AH30" s="57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U30" s="284"/>
      <c r="AV30" s="54">
        <v>19</v>
      </c>
      <c r="AW30" s="57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K30" s="54">
        <v>19</v>
      </c>
      <c r="BL30" s="52">
        <f t="shared" si="0"/>
        <v>7</v>
      </c>
      <c r="BM30" s="52">
        <f t="shared" si="0"/>
        <v>2</v>
      </c>
      <c r="BN30" s="52">
        <f t="shared" si="0"/>
        <v>5</v>
      </c>
      <c r="BO30" s="52">
        <f t="shared" si="0"/>
        <v>7</v>
      </c>
      <c r="BP30" s="52">
        <f t="shared" si="2"/>
        <v>3</v>
      </c>
      <c r="BQ30" s="52">
        <f t="shared" si="2"/>
        <v>6</v>
      </c>
      <c r="BR30" s="52">
        <f t="shared" si="2"/>
        <v>6</v>
      </c>
      <c r="BS30" s="52">
        <f t="shared" si="2"/>
        <v>2</v>
      </c>
      <c r="BT30" s="52">
        <f t="shared" si="2"/>
        <v>4</v>
      </c>
      <c r="BU30" s="52">
        <f t="shared" si="2"/>
        <v>7</v>
      </c>
      <c r="BV30" s="52">
        <f t="shared" si="2"/>
        <v>1</v>
      </c>
      <c r="BW30" s="52">
        <f t="shared" si="2"/>
        <v>5</v>
      </c>
    </row>
    <row r="31" spans="1:75" x14ac:dyDescent="0.15">
      <c r="A31" s="283"/>
      <c r="B31" s="284"/>
      <c r="C31" s="54">
        <v>20</v>
      </c>
      <c r="D31" s="55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Q31" s="284"/>
      <c r="R31" s="54">
        <v>20</v>
      </c>
      <c r="S31" s="57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F31" s="284"/>
      <c r="AG31" s="54">
        <v>20</v>
      </c>
      <c r="AH31" s="57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U31" s="284"/>
      <c r="AV31" s="54">
        <v>20</v>
      </c>
      <c r="AW31" s="57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K31" s="54">
        <v>20</v>
      </c>
      <c r="BL31" s="52">
        <f t="shared" si="0"/>
        <v>1</v>
      </c>
      <c r="BM31" s="52">
        <f t="shared" si="0"/>
        <v>3</v>
      </c>
      <c r="BN31" s="52">
        <f t="shared" si="0"/>
        <v>6</v>
      </c>
      <c r="BO31" s="52">
        <f t="shared" si="0"/>
        <v>1</v>
      </c>
      <c r="BP31" s="52">
        <f t="shared" si="2"/>
        <v>4</v>
      </c>
      <c r="BQ31" s="52">
        <f t="shared" si="2"/>
        <v>7</v>
      </c>
      <c r="BR31" s="52">
        <f t="shared" si="2"/>
        <v>1</v>
      </c>
      <c r="BS31" s="52">
        <f t="shared" si="2"/>
        <v>3</v>
      </c>
      <c r="BT31" s="52">
        <f t="shared" si="2"/>
        <v>5</v>
      </c>
      <c r="BU31" s="52">
        <f t="shared" si="2"/>
        <v>1</v>
      </c>
      <c r="BV31" s="52">
        <f t="shared" si="2"/>
        <v>3</v>
      </c>
      <c r="BW31" s="52">
        <f t="shared" si="2"/>
        <v>6</v>
      </c>
    </row>
    <row r="32" spans="1:75" x14ac:dyDescent="0.15">
      <c r="A32" s="283"/>
      <c r="B32" s="284"/>
      <c r="C32" s="54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Q32" s="284"/>
      <c r="R32" s="54">
        <v>21</v>
      </c>
      <c r="S32" s="57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F32" s="284"/>
      <c r="AG32" s="54">
        <v>21</v>
      </c>
      <c r="AH32" s="57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U32" s="284"/>
      <c r="AV32" s="54">
        <v>21</v>
      </c>
      <c r="AW32" s="57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K32" s="54">
        <v>21</v>
      </c>
      <c r="BL32" s="52">
        <f t="shared" si="0"/>
        <v>1</v>
      </c>
      <c r="BM32" s="52">
        <f t="shared" si="0"/>
        <v>4</v>
      </c>
      <c r="BN32" s="52">
        <f t="shared" si="0"/>
        <v>7</v>
      </c>
      <c r="BO32" s="52">
        <f t="shared" si="0"/>
        <v>2</v>
      </c>
      <c r="BP32" s="52">
        <f t="shared" ref="BP32:BW42" si="3">IF(ISERROR(VLOOKUP(DATEVALUE($BP$10&amp;"/"&amp;BP$11&amp;"/"&amp;$BK32),$C$49:$C$402,1,0))=FALSE,1,WEEKDAY($BP$10&amp;"/"&amp;BP$11&amp;"/"&amp;$BK32))</f>
        <v>5</v>
      </c>
      <c r="BQ32" s="52">
        <f t="shared" si="3"/>
        <v>1</v>
      </c>
      <c r="BR32" s="52">
        <f t="shared" si="3"/>
        <v>1</v>
      </c>
      <c r="BS32" s="52">
        <f t="shared" si="3"/>
        <v>4</v>
      </c>
      <c r="BT32" s="52">
        <f t="shared" si="3"/>
        <v>6</v>
      </c>
      <c r="BU32" s="52">
        <f t="shared" si="3"/>
        <v>2</v>
      </c>
      <c r="BV32" s="52">
        <f t="shared" si="3"/>
        <v>4</v>
      </c>
      <c r="BW32" s="52">
        <f t="shared" si="3"/>
        <v>7</v>
      </c>
    </row>
    <row r="33" spans="1:75" x14ac:dyDescent="0.15">
      <c r="A33" s="283"/>
      <c r="B33" s="284"/>
      <c r="C33" s="54">
        <v>22</v>
      </c>
      <c r="D33" s="55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Q33" s="284"/>
      <c r="R33" s="54">
        <v>22</v>
      </c>
      <c r="S33" s="57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F33" s="284"/>
      <c r="AG33" s="54">
        <v>22</v>
      </c>
      <c r="AH33" s="57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U33" s="284"/>
      <c r="AV33" s="54">
        <v>22</v>
      </c>
      <c r="AW33" s="57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K33" s="54">
        <v>22</v>
      </c>
      <c r="BL33" s="52">
        <f t="shared" si="0"/>
        <v>1</v>
      </c>
      <c r="BM33" s="52">
        <f t="shared" si="0"/>
        <v>5</v>
      </c>
      <c r="BN33" s="52">
        <f t="shared" si="0"/>
        <v>1</v>
      </c>
      <c r="BO33" s="52">
        <f t="shared" si="0"/>
        <v>3</v>
      </c>
      <c r="BP33" s="52">
        <f t="shared" si="3"/>
        <v>6</v>
      </c>
      <c r="BQ33" s="52">
        <f t="shared" si="3"/>
        <v>2</v>
      </c>
      <c r="BR33" s="52">
        <f t="shared" si="3"/>
        <v>2</v>
      </c>
      <c r="BS33" s="52">
        <f t="shared" si="3"/>
        <v>5</v>
      </c>
      <c r="BT33" s="52">
        <f t="shared" si="3"/>
        <v>7</v>
      </c>
      <c r="BU33" s="52">
        <f t="shared" si="3"/>
        <v>3</v>
      </c>
      <c r="BV33" s="52">
        <f t="shared" si="3"/>
        <v>5</v>
      </c>
      <c r="BW33" s="52">
        <f t="shared" si="3"/>
        <v>1</v>
      </c>
    </row>
    <row r="34" spans="1:75" x14ac:dyDescent="0.15">
      <c r="A34" s="283"/>
      <c r="B34" s="284"/>
      <c r="C34" s="54">
        <v>23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Q34" s="284"/>
      <c r="R34" s="54">
        <v>23</v>
      </c>
      <c r="S34" s="57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F34" s="284"/>
      <c r="AG34" s="54">
        <v>23</v>
      </c>
      <c r="AH34" s="57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U34" s="284"/>
      <c r="AV34" s="54">
        <v>23</v>
      </c>
      <c r="AW34" s="57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K34" s="54">
        <v>23</v>
      </c>
      <c r="BL34" s="52">
        <f t="shared" si="0"/>
        <v>4</v>
      </c>
      <c r="BM34" s="52">
        <f t="shared" si="0"/>
        <v>6</v>
      </c>
      <c r="BN34" s="52">
        <f t="shared" si="0"/>
        <v>1</v>
      </c>
      <c r="BO34" s="52">
        <f t="shared" si="0"/>
        <v>1</v>
      </c>
      <c r="BP34" s="52">
        <f t="shared" si="3"/>
        <v>7</v>
      </c>
      <c r="BQ34" s="52">
        <f t="shared" si="3"/>
        <v>3</v>
      </c>
      <c r="BR34" s="52">
        <f t="shared" si="3"/>
        <v>3</v>
      </c>
      <c r="BS34" s="52">
        <f t="shared" si="3"/>
        <v>6</v>
      </c>
      <c r="BT34" s="52">
        <f t="shared" si="3"/>
        <v>1</v>
      </c>
      <c r="BU34" s="52">
        <f t="shared" si="3"/>
        <v>4</v>
      </c>
      <c r="BV34" s="52">
        <f t="shared" si="3"/>
        <v>6</v>
      </c>
      <c r="BW34" s="52">
        <f t="shared" si="3"/>
        <v>2</v>
      </c>
    </row>
    <row r="35" spans="1:75" x14ac:dyDescent="0.15">
      <c r="A35" s="283"/>
      <c r="B35" s="284"/>
      <c r="C35" s="54">
        <v>24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Q35" s="284"/>
      <c r="R35" s="54">
        <v>24</v>
      </c>
      <c r="S35" s="57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F35" s="284"/>
      <c r="AG35" s="54">
        <v>24</v>
      </c>
      <c r="AH35" s="57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U35" s="284"/>
      <c r="AV35" s="54">
        <v>24</v>
      </c>
      <c r="AW35" s="57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K35" s="54">
        <v>24</v>
      </c>
      <c r="BL35" s="52">
        <f t="shared" si="0"/>
        <v>5</v>
      </c>
      <c r="BM35" s="52">
        <f t="shared" si="0"/>
        <v>7</v>
      </c>
      <c r="BN35" s="52">
        <f t="shared" si="0"/>
        <v>3</v>
      </c>
      <c r="BO35" s="52">
        <f t="shared" si="0"/>
        <v>5</v>
      </c>
      <c r="BP35" s="52">
        <f t="shared" si="3"/>
        <v>1</v>
      </c>
      <c r="BQ35" s="52">
        <f t="shared" si="3"/>
        <v>4</v>
      </c>
      <c r="BR35" s="52">
        <f t="shared" si="3"/>
        <v>4</v>
      </c>
      <c r="BS35" s="52">
        <f t="shared" si="3"/>
        <v>7</v>
      </c>
      <c r="BT35" s="52">
        <f t="shared" si="3"/>
        <v>2</v>
      </c>
      <c r="BU35" s="52">
        <f t="shared" si="3"/>
        <v>5</v>
      </c>
      <c r="BV35" s="52">
        <f t="shared" si="3"/>
        <v>7</v>
      </c>
      <c r="BW35" s="52">
        <f t="shared" si="3"/>
        <v>3</v>
      </c>
    </row>
    <row r="36" spans="1:75" x14ac:dyDescent="0.15">
      <c r="A36" s="283"/>
      <c r="B36" s="284"/>
      <c r="C36" s="54">
        <v>25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Q36" s="284"/>
      <c r="R36" s="54">
        <v>25</v>
      </c>
      <c r="S36" s="57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F36" s="284"/>
      <c r="AG36" s="54">
        <v>25</v>
      </c>
      <c r="AH36" s="57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U36" s="284"/>
      <c r="AV36" s="54">
        <v>25</v>
      </c>
      <c r="AW36" s="57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K36" s="54">
        <v>25</v>
      </c>
      <c r="BL36" s="52">
        <f t="shared" si="0"/>
        <v>6</v>
      </c>
      <c r="BM36" s="52">
        <f t="shared" si="0"/>
        <v>1</v>
      </c>
      <c r="BN36" s="52">
        <f t="shared" si="0"/>
        <v>4</v>
      </c>
      <c r="BO36" s="52">
        <f t="shared" si="0"/>
        <v>6</v>
      </c>
      <c r="BP36" s="52">
        <f t="shared" si="3"/>
        <v>2</v>
      </c>
      <c r="BQ36" s="52">
        <f t="shared" si="3"/>
        <v>5</v>
      </c>
      <c r="BR36" s="52">
        <f t="shared" si="3"/>
        <v>5</v>
      </c>
      <c r="BS36" s="52">
        <f t="shared" si="3"/>
        <v>1</v>
      </c>
      <c r="BT36" s="52">
        <f t="shared" si="3"/>
        <v>3</v>
      </c>
      <c r="BU36" s="52">
        <f t="shared" si="3"/>
        <v>6</v>
      </c>
      <c r="BV36" s="52">
        <f t="shared" si="3"/>
        <v>1</v>
      </c>
      <c r="BW36" s="52">
        <f t="shared" si="3"/>
        <v>4</v>
      </c>
    </row>
    <row r="37" spans="1:75" x14ac:dyDescent="0.15">
      <c r="A37" s="283"/>
      <c r="B37" s="284"/>
      <c r="C37" s="54">
        <v>26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Q37" s="284"/>
      <c r="R37" s="54">
        <v>26</v>
      </c>
      <c r="S37" s="57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F37" s="284"/>
      <c r="AG37" s="54">
        <v>26</v>
      </c>
      <c r="AH37" s="57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U37" s="284"/>
      <c r="AV37" s="54">
        <v>26</v>
      </c>
      <c r="AW37" s="57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K37" s="54">
        <v>26</v>
      </c>
      <c r="BL37" s="52">
        <f t="shared" si="0"/>
        <v>7</v>
      </c>
      <c r="BM37" s="52">
        <f t="shared" si="0"/>
        <v>2</v>
      </c>
      <c r="BN37" s="52">
        <f t="shared" si="0"/>
        <v>5</v>
      </c>
      <c r="BO37" s="52">
        <f t="shared" si="0"/>
        <v>7</v>
      </c>
      <c r="BP37" s="52">
        <f t="shared" si="3"/>
        <v>3</v>
      </c>
      <c r="BQ37" s="52">
        <f t="shared" si="3"/>
        <v>6</v>
      </c>
      <c r="BR37" s="52">
        <f t="shared" si="3"/>
        <v>6</v>
      </c>
      <c r="BS37" s="52">
        <f t="shared" si="3"/>
        <v>2</v>
      </c>
      <c r="BT37" s="52">
        <f t="shared" si="3"/>
        <v>4</v>
      </c>
      <c r="BU37" s="52">
        <f t="shared" si="3"/>
        <v>7</v>
      </c>
      <c r="BV37" s="52">
        <f t="shared" si="3"/>
        <v>2</v>
      </c>
      <c r="BW37" s="52">
        <f t="shared" si="3"/>
        <v>5</v>
      </c>
    </row>
    <row r="38" spans="1:75" x14ac:dyDescent="0.15">
      <c r="A38" s="283"/>
      <c r="B38" s="284"/>
      <c r="C38" s="54">
        <v>27</v>
      </c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Q38" s="284"/>
      <c r="R38" s="54">
        <v>27</v>
      </c>
      <c r="S38" s="57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F38" s="284"/>
      <c r="AG38" s="54">
        <v>27</v>
      </c>
      <c r="AH38" s="57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U38" s="284"/>
      <c r="AV38" s="54">
        <v>27</v>
      </c>
      <c r="AW38" s="57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K38" s="54">
        <v>27</v>
      </c>
      <c r="BL38" s="52">
        <f t="shared" si="0"/>
        <v>1</v>
      </c>
      <c r="BM38" s="52">
        <f t="shared" si="0"/>
        <v>3</v>
      </c>
      <c r="BN38" s="52">
        <f t="shared" si="0"/>
        <v>6</v>
      </c>
      <c r="BO38" s="52">
        <f t="shared" si="0"/>
        <v>1</v>
      </c>
      <c r="BP38" s="52">
        <f t="shared" si="3"/>
        <v>4</v>
      </c>
      <c r="BQ38" s="52">
        <f t="shared" si="3"/>
        <v>7</v>
      </c>
      <c r="BR38" s="52">
        <f t="shared" si="3"/>
        <v>7</v>
      </c>
      <c r="BS38" s="52">
        <f t="shared" si="3"/>
        <v>3</v>
      </c>
      <c r="BT38" s="52">
        <f t="shared" si="3"/>
        <v>5</v>
      </c>
      <c r="BU38" s="52">
        <f t="shared" si="3"/>
        <v>1</v>
      </c>
      <c r="BV38" s="52">
        <f t="shared" si="3"/>
        <v>3</v>
      </c>
      <c r="BW38" s="52">
        <f t="shared" si="3"/>
        <v>6</v>
      </c>
    </row>
    <row r="39" spans="1:75" x14ac:dyDescent="0.15">
      <c r="A39" s="283"/>
      <c r="B39" s="284"/>
      <c r="C39" s="54">
        <v>28</v>
      </c>
      <c r="D39" s="55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Q39" s="284"/>
      <c r="R39" s="54">
        <v>28</v>
      </c>
      <c r="S39" s="57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F39" s="284"/>
      <c r="AG39" s="54">
        <v>28</v>
      </c>
      <c r="AH39" s="57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U39" s="284"/>
      <c r="AV39" s="54">
        <v>28</v>
      </c>
      <c r="AW39" s="57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K39" s="54">
        <v>28</v>
      </c>
      <c r="BL39" s="52">
        <f t="shared" si="0"/>
        <v>2</v>
      </c>
      <c r="BM39" s="52">
        <f t="shared" si="0"/>
        <v>4</v>
      </c>
      <c r="BN39" s="52">
        <f t="shared" si="0"/>
        <v>7</v>
      </c>
      <c r="BO39" s="52">
        <f t="shared" si="0"/>
        <v>2</v>
      </c>
      <c r="BP39" s="52">
        <f t="shared" si="3"/>
        <v>5</v>
      </c>
      <c r="BQ39" s="52">
        <f t="shared" si="3"/>
        <v>1</v>
      </c>
      <c r="BR39" s="52">
        <f t="shared" si="3"/>
        <v>1</v>
      </c>
      <c r="BS39" s="52">
        <f t="shared" si="3"/>
        <v>4</v>
      </c>
      <c r="BT39" s="52">
        <f t="shared" si="3"/>
        <v>6</v>
      </c>
      <c r="BU39" s="52">
        <f t="shared" si="3"/>
        <v>2</v>
      </c>
      <c r="BV39" s="52">
        <f t="shared" si="3"/>
        <v>4</v>
      </c>
      <c r="BW39" s="52">
        <f t="shared" si="3"/>
        <v>7</v>
      </c>
    </row>
    <row r="40" spans="1:75" x14ac:dyDescent="0.15">
      <c r="A40" s="283"/>
      <c r="B40" s="284"/>
      <c r="C40" s="54">
        <v>29</v>
      </c>
      <c r="D40" s="55"/>
      <c r="E40" s="56"/>
      <c r="F40" s="56"/>
      <c r="G40" s="56"/>
      <c r="H40" s="56"/>
      <c r="I40" s="59"/>
      <c r="J40" s="56"/>
      <c r="K40" s="56"/>
      <c r="L40" s="56"/>
      <c r="M40" s="56"/>
      <c r="N40" s="56"/>
      <c r="O40" s="56"/>
      <c r="Q40" s="284"/>
      <c r="R40" s="54">
        <v>29</v>
      </c>
      <c r="S40" s="57"/>
      <c r="T40" s="58"/>
      <c r="U40" s="58"/>
      <c r="V40" s="58"/>
      <c r="W40" s="58"/>
      <c r="X40" s="59"/>
      <c r="Y40" s="58"/>
      <c r="Z40" s="58"/>
      <c r="AA40" s="58"/>
      <c r="AB40" s="58"/>
      <c r="AC40" s="58"/>
      <c r="AD40" s="58"/>
      <c r="AF40" s="284"/>
      <c r="AG40" s="54">
        <v>29</v>
      </c>
      <c r="AH40" s="57"/>
      <c r="AI40" s="58"/>
      <c r="AJ40" s="58"/>
      <c r="AK40" s="58"/>
      <c r="AL40" s="58"/>
      <c r="AM40" s="59"/>
      <c r="AN40" s="58"/>
      <c r="AO40" s="58"/>
      <c r="AP40" s="58"/>
      <c r="AQ40" s="58"/>
      <c r="AR40" s="58"/>
      <c r="AS40" s="58"/>
      <c r="AU40" s="284"/>
      <c r="AV40" s="54">
        <v>29</v>
      </c>
      <c r="AW40" s="57"/>
      <c r="AX40" s="58"/>
      <c r="AY40" s="58"/>
      <c r="AZ40" s="58"/>
      <c r="BA40" s="58"/>
      <c r="BB40" s="59"/>
      <c r="BC40" s="58"/>
      <c r="BD40" s="58"/>
      <c r="BE40" s="58"/>
      <c r="BF40" s="58"/>
      <c r="BG40" s="58"/>
      <c r="BH40" s="58"/>
      <c r="BK40" s="54">
        <v>29</v>
      </c>
      <c r="BL40" s="52">
        <f t="shared" si="0"/>
        <v>3</v>
      </c>
      <c r="BM40" s="52">
        <f t="shared" si="0"/>
        <v>5</v>
      </c>
      <c r="BN40" s="52">
        <f t="shared" si="0"/>
        <v>1</v>
      </c>
      <c r="BO40" s="52">
        <f t="shared" si="0"/>
        <v>3</v>
      </c>
      <c r="BP40" s="52">
        <f t="shared" si="3"/>
        <v>6</v>
      </c>
      <c r="BQ40" s="52" t="e">
        <f t="shared" si="3"/>
        <v>#VALUE!</v>
      </c>
      <c r="BR40" s="52">
        <f t="shared" si="3"/>
        <v>2</v>
      </c>
      <c r="BS40" s="52">
        <f t="shared" si="3"/>
        <v>1</v>
      </c>
      <c r="BT40" s="52">
        <f t="shared" si="3"/>
        <v>7</v>
      </c>
      <c r="BU40" s="52">
        <f t="shared" si="3"/>
        <v>3</v>
      </c>
      <c r="BV40" s="52">
        <f t="shared" si="3"/>
        <v>5</v>
      </c>
      <c r="BW40" s="52">
        <f t="shared" si="3"/>
        <v>1</v>
      </c>
    </row>
    <row r="41" spans="1:75" x14ac:dyDescent="0.15">
      <c r="A41" s="283"/>
      <c r="B41" s="284"/>
      <c r="C41" s="54">
        <v>30</v>
      </c>
      <c r="D41" s="55"/>
      <c r="E41" s="56"/>
      <c r="F41" s="56"/>
      <c r="G41" s="56"/>
      <c r="H41" s="56"/>
      <c r="I41" s="59"/>
      <c r="J41" s="56"/>
      <c r="K41" s="56"/>
      <c r="L41" s="56"/>
      <c r="M41" s="56"/>
      <c r="N41" s="56"/>
      <c r="O41" s="56"/>
      <c r="Q41" s="284"/>
      <c r="R41" s="54">
        <v>30</v>
      </c>
      <c r="S41" s="57"/>
      <c r="T41" s="58"/>
      <c r="U41" s="58"/>
      <c r="V41" s="58"/>
      <c r="W41" s="58"/>
      <c r="X41" s="59"/>
      <c r="Y41" s="58"/>
      <c r="Z41" s="58"/>
      <c r="AA41" s="58"/>
      <c r="AB41" s="58"/>
      <c r="AC41" s="58"/>
      <c r="AD41" s="58"/>
      <c r="AF41" s="284"/>
      <c r="AG41" s="54">
        <v>30</v>
      </c>
      <c r="AH41" s="57"/>
      <c r="AI41" s="58"/>
      <c r="AJ41" s="58"/>
      <c r="AK41" s="58"/>
      <c r="AL41" s="58"/>
      <c r="AM41" s="59"/>
      <c r="AN41" s="58"/>
      <c r="AO41" s="58"/>
      <c r="AP41" s="58"/>
      <c r="AQ41" s="58"/>
      <c r="AR41" s="58"/>
      <c r="AS41" s="58"/>
      <c r="AU41" s="284"/>
      <c r="AV41" s="54">
        <v>30</v>
      </c>
      <c r="AW41" s="57"/>
      <c r="AX41" s="58"/>
      <c r="AY41" s="58"/>
      <c r="AZ41" s="58"/>
      <c r="BA41" s="58"/>
      <c r="BB41" s="59"/>
      <c r="BC41" s="58"/>
      <c r="BD41" s="58"/>
      <c r="BE41" s="58"/>
      <c r="BF41" s="58"/>
      <c r="BG41" s="58"/>
      <c r="BH41" s="58"/>
      <c r="BK41" s="54">
        <v>30</v>
      </c>
      <c r="BL41" s="52">
        <f t="shared" si="0"/>
        <v>4</v>
      </c>
      <c r="BM41" s="52">
        <f t="shared" si="0"/>
        <v>6</v>
      </c>
      <c r="BN41" s="52">
        <f t="shared" si="0"/>
        <v>2</v>
      </c>
      <c r="BO41" s="52">
        <f t="shared" si="0"/>
        <v>4</v>
      </c>
      <c r="BP41" s="52">
        <f t="shared" si="3"/>
        <v>7</v>
      </c>
      <c r="BQ41" s="52" t="e">
        <f t="shared" si="3"/>
        <v>#VALUE!</v>
      </c>
      <c r="BR41" s="52">
        <f t="shared" si="3"/>
        <v>3</v>
      </c>
      <c r="BS41" s="52">
        <f t="shared" si="3"/>
        <v>6</v>
      </c>
      <c r="BT41" s="52">
        <f t="shared" si="3"/>
        <v>1</v>
      </c>
      <c r="BU41" s="52">
        <f t="shared" si="3"/>
        <v>4</v>
      </c>
      <c r="BV41" s="52">
        <f t="shared" si="3"/>
        <v>6</v>
      </c>
      <c r="BW41" s="52">
        <f t="shared" si="3"/>
        <v>2</v>
      </c>
    </row>
    <row r="42" spans="1:75" x14ac:dyDescent="0.15">
      <c r="A42" s="283"/>
      <c r="B42" s="284"/>
      <c r="C42" s="54">
        <v>31</v>
      </c>
      <c r="D42" s="60"/>
      <c r="E42" s="56"/>
      <c r="F42" s="59"/>
      <c r="G42" s="56"/>
      <c r="H42" s="56"/>
      <c r="I42" s="59"/>
      <c r="J42" s="56"/>
      <c r="K42" s="59"/>
      <c r="L42" s="56"/>
      <c r="M42" s="59"/>
      <c r="N42" s="56"/>
      <c r="O42" s="56"/>
      <c r="Q42" s="284"/>
      <c r="R42" s="54">
        <v>31</v>
      </c>
      <c r="S42" s="60"/>
      <c r="T42" s="58"/>
      <c r="U42" s="59"/>
      <c r="V42" s="58"/>
      <c r="W42" s="58"/>
      <c r="X42" s="59"/>
      <c r="Y42" s="58"/>
      <c r="Z42" s="59"/>
      <c r="AA42" s="58"/>
      <c r="AB42" s="59"/>
      <c r="AC42" s="58"/>
      <c r="AD42" s="58"/>
      <c r="AF42" s="284"/>
      <c r="AG42" s="54">
        <v>31</v>
      </c>
      <c r="AH42" s="60"/>
      <c r="AI42" s="58"/>
      <c r="AJ42" s="59"/>
      <c r="AK42" s="58"/>
      <c r="AL42" s="58"/>
      <c r="AM42" s="59"/>
      <c r="AN42" s="58"/>
      <c r="AO42" s="59"/>
      <c r="AP42" s="58"/>
      <c r="AQ42" s="59"/>
      <c r="AR42" s="58"/>
      <c r="AS42" s="58"/>
      <c r="AU42" s="284"/>
      <c r="AV42" s="54">
        <v>31</v>
      </c>
      <c r="AW42" s="60"/>
      <c r="AX42" s="58"/>
      <c r="AY42" s="59"/>
      <c r="AZ42" s="58"/>
      <c r="BA42" s="58"/>
      <c r="BB42" s="59"/>
      <c r="BC42" s="58"/>
      <c r="BD42" s="59"/>
      <c r="BE42" s="58"/>
      <c r="BF42" s="59"/>
      <c r="BG42" s="58"/>
      <c r="BH42" s="58"/>
      <c r="BK42" s="54">
        <v>31</v>
      </c>
      <c r="BL42" s="52" t="e">
        <f t="shared" si="0"/>
        <v>#VALUE!</v>
      </c>
      <c r="BM42" s="52">
        <f t="shared" si="0"/>
        <v>7</v>
      </c>
      <c r="BN42" s="52" t="e">
        <f t="shared" si="0"/>
        <v>#VALUE!</v>
      </c>
      <c r="BO42" s="52">
        <f t="shared" si="0"/>
        <v>5</v>
      </c>
      <c r="BP42" s="52">
        <f t="shared" si="3"/>
        <v>1</v>
      </c>
      <c r="BQ42" s="52" t="e">
        <f t="shared" si="3"/>
        <v>#VALUE!</v>
      </c>
      <c r="BR42" s="52">
        <f t="shared" si="3"/>
        <v>4</v>
      </c>
      <c r="BS42" s="52" t="e">
        <f t="shared" si="3"/>
        <v>#VALUE!</v>
      </c>
      <c r="BT42" s="52">
        <f t="shared" si="3"/>
        <v>2</v>
      </c>
      <c r="BU42" s="52" t="e">
        <f t="shared" si="3"/>
        <v>#VALUE!</v>
      </c>
      <c r="BV42" s="52">
        <f t="shared" si="3"/>
        <v>7</v>
      </c>
      <c r="BW42" s="52">
        <f t="shared" si="3"/>
        <v>3</v>
      </c>
    </row>
    <row r="43" spans="1:75" x14ac:dyDescent="0.15">
      <c r="B43" s="276" t="s">
        <v>157</v>
      </c>
      <c r="C43" s="277"/>
      <c r="D43" s="61">
        <f>SUM(D$12:D$42)</f>
        <v>0</v>
      </c>
      <c r="E43" s="62">
        <f>SUM(E$12:E$42)</f>
        <v>0</v>
      </c>
      <c r="F43" s="62">
        <f t="shared" ref="F43:O43" si="4">SUM(F$12:F$42)</f>
        <v>0</v>
      </c>
      <c r="G43" s="62">
        <f t="shared" si="4"/>
        <v>0</v>
      </c>
      <c r="H43" s="62">
        <f t="shared" si="4"/>
        <v>0</v>
      </c>
      <c r="I43" s="62">
        <f t="shared" si="4"/>
        <v>0</v>
      </c>
      <c r="J43" s="62">
        <f t="shared" si="4"/>
        <v>0</v>
      </c>
      <c r="K43" s="62">
        <f t="shared" si="4"/>
        <v>0</v>
      </c>
      <c r="L43" s="62">
        <f t="shared" si="4"/>
        <v>0</v>
      </c>
      <c r="M43" s="62">
        <f t="shared" si="4"/>
        <v>0</v>
      </c>
      <c r="N43" s="62">
        <f t="shared" si="4"/>
        <v>0</v>
      </c>
      <c r="O43" s="62">
        <f t="shared" si="4"/>
        <v>0</v>
      </c>
      <c r="Q43" s="276" t="s">
        <v>157</v>
      </c>
      <c r="R43" s="277"/>
      <c r="S43" s="61">
        <f>SUM(S$12:S$42)</f>
        <v>0</v>
      </c>
      <c r="T43" s="62">
        <f>SUM(T$12:T$42)</f>
        <v>0</v>
      </c>
      <c r="U43" s="62">
        <f t="shared" ref="U43:AD43" si="5">SUM(U$12:U$42)</f>
        <v>0</v>
      </c>
      <c r="V43" s="62">
        <f t="shared" si="5"/>
        <v>0</v>
      </c>
      <c r="W43" s="62">
        <f t="shared" si="5"/>
        <v>0</v>
      </c>
      <c r="X43" s="62">
        <f t="shared" si="5"/>
        <v>0</v>
      </c>
      <c r="Y43" s="62">
        <f t="shared" si="5"/>
        <v>0</v>
      </c>
      <c r="Z43" s="62">
        <f t="shared" si="5"/>
        <v>0</v>
      </c>
      <c r="AA43" s="62">
        <f t="shared" si="5"/>
        <v>0</v>
      </c>
      <c r="AB43" s="62">
        <f t="shared" si="5"/>
        <v>0</v>
      </c>
      <c r="AC43" s="62">
        <f t="shared" si="5"/>
        <v>0</v>
      </c>
      <c r="AD43" s="62">
        <f t="shared" si="5"/>
        <v>0</v>
      </c>
      <c r="AF43" s="276" t="s">
        <v>157</v>
      </c>
      <c r="AG43" s="277"/>
      <c r="AH43" s="61">
        <f>SUM(AH$12:AH$42)</f>
        <v>0</v>
      </c>
      <c r="AI43" s="62">
        <f>SUM(AI$12:AI$42)</f>
        <v>0</v>
      </c>
      <c r="AJ43" s="62">
        <f t="shared" ref="AJ43:AS43" si="6">SUM(AJ$12:AJ$42)</f>
        <v>0</v>
      </c>
      <c r="AK43" s="62">
        <f t="shared" si="6"/>
        <v>0</v>
      </c>
      <c r="AL43" s="62">
        <f t="shared" si="6"/>
        <v>0</v>
      </c>
      <c r="AM43" s="62">
        <f t="shared" si="6"/>
        <v>0</v>
      </c>
      <c r="AN43" s="62">
        <f t="shared" si="6"/>
        <v>0</v>
      </c>
      <c r="AO43" s="62">
        <f t="shared" si="6"/>
        <v>0</v>
      </c>
      <c r="AP43" s="62">
        <f t="shared" si="6"/>
        <v>0</v>
      </c>
      <c r="AQ43" s="62">
        <f t="shared" si="6"/>
        <v>0</v>
      </c>
      <c r="AR43" s="62">
        <f t="shared" si="6"/>
        <v>0</v>
      </c>
      <c r="AS43" s="62">
        <f t="shared" si="6"/>
        <v>0</v>
      </c>
      <c r="AU43" s="276" t="s">
        <v>157</v>
      </c>
      <c r="AV43" s="277"/>
      <c r="AW43" s="61">
        <f>SUM(AW$12:AW$42)</f>
        <v>0</v>
      </c>
      <c r="AX43" s="62">
        <f>SUM(AX$12:AX$42)</f>
        <v>0</v>
      </c>
      <c r="AY43" s="62">
        <f t="shared" ref="AY43:BH43" si="7">SUM(AY$12:AY$42)</f>
        <v>0</v>
      </c>
      <c r="AZ43" s="62">
        <f t="shared" si="7"/>
        <v>0</v>
      </c>
      <c r="BA43" s="62">
        <f t="shared" si="7"/>
        <v>0</v>
      </c>
      <c r="BB43" s="62">
        <f t="shared" si="7"/>
        <v>0</v>
      </c>
      <c r="BC43" s="62">
        <f t="shared" si="7"/>
        <v>0</v>
      </c>
      <c r="BD43" s="62">
        <f t="shared" si="7"/>
        <v>0</v>
      </c>
      <c r="BE43" s="62">
        <f t="shared" si="7"/>
        <v>0</v>
      </c>
      <c r="BF43" s="62">
        <f t="shared" si="7"/>
        <v>0</v>
      </c>
      <c r="BG43" s="62">
        <f t="shared" si="7"/>
        <v>0</v>
      </c>
      <c r="BH43" s="62">
        <f t="shared" si="7"/>
        <v>0</v>
      </c>
      <c r="BK43" s="52" t="s">
        <v>8</v>
      </c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</row>
    <row r="44" spans="1:75" x14ac:dyDescent="0.15"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</row>
    <row r="45" spans="1:75" x14ac:dyDescent="0.15">
      <c r="B45" s="278" t="s">
        <v>9</v>
      </c>
      <c r="C45" s="278"/>
      <c r="D45" s="52" t="str">
        <f t="shared" ref="D45:O45" si="8">IFERROR(AVERAGEIFS(D$12:D$42,BL$12:BL$42,"&gt;1",BL$12:BL$42,"&lt;7"),"")</f>
        <v/>
      </c>
      <c r="E45" s="52" t="str">
        <f t="shared" si="8"/>
        <v/>
      </c>
      <c r="F45" s="52" t="str">
        <f t="shared" si="8"/>
        <v/>
      </c>
      <c r="G45" s="52" t="str">
        <f t="shared" si="8"/>
        <v/>
      </c>
      <c r="H45" s="52" t="str">
        <f t="shared" si="8"/>
        <v/>
      </c>
      <c r="I45" s="52" t="str">
        <f t="shared" si="8"/>
        <v/>
      </c>
      <c r="J45" s="52" t="str">
        <f t="shared" si="8"/>
        <v/>
      </c>
      <c r="K45" s="52" t="str">
        <f t="shared" si="8"/>
        <v/>
      </c>
      <c r="L45" s="52" t="str">
        <f t="shared" si="8"/>
        <v/>
      </c>
      <c r="M45" s="52" t="str">
        <f t="shared" si="8"/>
        <v/>
      </c>
      <c r="N45" s="52" t="str">
        <f t="shared" si="8"/>
        <v/>
      </c>
      <c r="O45" s="52" t="str">
        <f t="shared" si="8"/>
        <v/>
      </c>
      <c r="Q45" s="278" t="s">
        <v>9</v>
      </c>
      <c r="R45" s="278"/>
      <c r="S45" s="52" t="str">
        <f t="shared" ref="S45:AD45" si="9">IFERROR(AVERAGEIFS(S$12:S$42,CA$12:CA$42,"&gt;1",CA$12:CA$42,"&lt;7"),"")</f>
        <v/>
      </c>
      <c r="T45" s="52" t="str">
        <f t="shared" si="9"/>
        <v/>
      </c>
      <c r="U45" s="52" t="str">
        <f t="shared" si="9"/>
        <v/>
      </c>
      <c r="V45" s="52" t="str">
        <f t="shared" si="9"/>
        <v/>
      </c>
      <c r="W45" s="52" t="str">
        <f t="shared" si="9"/>
        <v/>
      </c>
      <c r="X45" s="52" t="str">
        <f t="shared" si="9"/>
        <v/>
      </c>
      <c r="Y45" s="52" t="str">
        <f t="shared" si="9"/>
        <v/>
      </c>
      <c r="Z45" s="52" t="str">
        <f t="shared" si="9"/>
        <v/>
      </c>
      <c r="AA45" s="52" t="str">
        <f t="shared" si="9"/>
        <v/>
      </c>
      <c r="AB45" s="52" t="str">
        <f t="shared" si="9"/>
        <v/>
      </c>
      <c r="AC45" s="52" t="str">
        <f t="shared" si="9"/>
        <v/>
      </c>
      <c r="AD45" s="52" t="str">
        <f t="shared" si="9"/>
        <v/>
      </c>
      <c r="AF45" s="278" t="s">
        <v>9</v>
      </c>
      <c r="AG45" s="278"/>
      <c r="AH45" s="52" t="str">
        <f t="shared" ref="AH45:AS45" si="10">IFERROR(AVERAGEIFS(AH$12:AH$42,CP$12:CP$42,"&gt;1",CP$12:CP$42,"&lt;7"),"")</f>
        <v/>
      </c>
      <c r="AI45" s="52" t="str">
        <f t="shared" si="10"/>
        <v/>
      </c>
      <c r="AJ45" s="52" t="str">
        <f t="shared" si="10"/>
        <v/>
      </c>
      <c r="AK45" s="52" t="str">
        <f t="shared" si="10"/>
        <v/>
      </c>
      <c r="AL45" s="52" t="str">
        <f t="shared" si="10"/>
        <v/>
      </c>
      <c r="AM45" s="52" t="str">
        <f t="shared" si="10"/>
        <v/>
      </c>
      <c r="AN45" s="52" t="str">
        <f t="shared" si="10"/>
        <v/>
      </c>
      <c r="AO45" s="52" t="str">
        <f t="shared" si="10"/>
        <v/>
      </c>
      <c r="AP45" s="52" t="str">
        <f t="shared" si="10"/>
        <v/>
      </c>
      <c r="AQ45" s="52" t="str">
        <f t="shared" si="10"/>
        <v/>
      </c>
      <c r="AR45" s="52" t="str">
        <f t="shared" si="10"/>
        <v/>
      </c>
      <c r="AS45" s="52" t="str">
        <f t="shared" si="10"/>
        <v/>
      </c>
      <c r="AU45" s="278" t="s">
        <v>9</v>
      </c>
      <c r="AV45" s="278"/>
      <c r="AW45" s="52" t="str">
        <f t="shared" ref="AW45:BH45" si="11">IFERROR(AVERAGEIFS(AW$12:AW$42,DE$12:DE$42,"&gt;1",DE$12:DE$42,"&lt;7"),"")</f>
        <v/>
      </c>
      <c r="AX45" s="52" t="str">
        <f t="shared" si="11"/>
        <v/>
      </c>
      <c r="AY45" s="52" t="str">
        <f t="shared" si="11"/>
        <v/>
      </c>
      <c r="AZ45" s="52" t="str">
        <f t="shared" si="11"/>
        <v/>
      </c>
      <c r="BA45" s="52" t="str">
        <f t="shared" si="11"/>
        <v/>
      </c>
      <c r="BB45" s="52" t="str">
        <f t="shared" si="11"/>
        <v/>
      </c>
      <c r="BC45" s="52" t="str">
        <f t="shared" si="11"/>
        <v/>
      </c>
      <c r="BD45" s="52" t="str">
        <f t="shared" si="11"/>
        <v/>
      </c>
      <c r="BE45" s="52" t="str">
        <f t="shared" si="11"/>
        <v/>
      </c>
      <c r="BF45" s="52" t="str">
        <f t="shared" si="11"/>
        <v/>
      </c>
      <c r="BG45" s="52" t="str">
        <f t="shared" si="11"/>
        <v/>
      </c>
      <c r="BH45" s="52" t="str">
        <f t="shared" si="11"/>
        <v/>
      </c>
    </row>
    <row r="46" spans="1:75" x14ac:dyDescent="0.15">
      <c r="B46" s="278" t="s">
        <v>10</v>
      </c>
      <c r="C46" s="278"/>
      <c r="D46" s="52" t="str">
        <f t="shared" ref="D46:O46" si="12">IFERROR(AVERAGEIFS(D$12:D$42,BL$12:BL$42,"=7"),"")</f>
        <v/>
      </c>
      <c r="E46" s="52" t="str">
        <f t="shared" si="12"/>
        <v/>
      </c>
      <c r="F46" s="52" t="str">
        <f t="shared" si="12"/>
        <v/>
      </c>
      <c r="G46" s="52" t="str">
        <f t="shared" si="12"/>
        <v/>
      </c>
      <c r="H46" s="52" t="str">
        <f t="shared" si="12"/>
        <v/>
      </c>
      <c r="I46" s="52" t="str">
        <f t="shared" si="12"/>
        <v/>
      </c>
      <c r="J46" s="52" t="str">
        <f t="shared" si="12"/>
        <v/>
      </c>
      <c r="K46" s="52" t="str">
        <f t="shared" si="12"/>
        <v/>
      </c>
      <c r="L46" s="52" t="str">
        <f t="shared" si="12"/>
        <v/>
      </c>
      <c r="M46" s="52" t="str">
        <f t="shared" si="12"/>
        <v/>
      </c>
      <c r="N46" s="52" t="str">
        <f t="shared" si="12"/>
        <v/>
      </c>
      <c r="O46" s="52" t="str">
        <f t="shared" si="12"/>
        <v/>
      </c>
      <c r="Q46" s="278" t="s">
        <v>10</v>
      </c>
      <c r="R46" s="278"/>
      <c r="S46" s="52" t="str">
        <f t="shared" ref="S46:AD46" si="13">IFERROR(AVERAGEIFS(S$12:S$42,CA$12:CA$42,"=7"),"")</f>
        <v/>
      </c>
      <c r="T46" s="52" t="str">
        <f t="shared" si="13"/>
        <v/>
      </c>
      <c r="U46" s="52" t="str">
        <f t="shared" si="13"/>
        <v/>
      </c>
      <c r="V46" s="52" t="str">
        <f t="shared" si="13"/>
        <v/>
      </c>
      <c r="W46" s="52" t="str">
        <f t="shared" si="13"/>
        <v/>
      </c>
      <c r="X46" s="52" t="str">
        <f t="shared" si="13"/>
        <v/>
      </c>
      <c r="Y46" s="52" t="str">
        <f t="shared" si="13"/>
        <v/>
      </c>
      <c r="Z46" s="52" t="str">
        <f t="shared" si="13"/>
        <v/>
      </c>
      <c r="AA46" s="52" t="str">
        <f t="shared" si="13"/>
        <v/>
      </c>
      <c r="AB46" s="52" t="str">
        <f t="shared" si="13"/>
        <v/>
      </c>
      <c r="AC46" s="52" t="str">
        <f t="shared" si="13"/>
        <v/>
      </c>
      <c r="AD46" s="52" t="str">
        <f t="shared" si="13"/>
        <v/>
      </c>
      <c r="AF46" s="278" t="s">
        <v>10</v>
      </c>
      <c r="AG46" s="278"/>
      <c r="AH46" s="52" t="str">
        <f t="shared" ref="AH46:AS46" si="14">IFERROR(AVERAGEIFS(AH$12:AH$42,CP$12:CP$42,"=7"),"")</f>
        <v/>
      </c>
      <c r="AI46" s="52" t="str">
        <f t="shared" si="14"/>
        <v/>
      </c>
      <c r="AJ46" s="52" t="str">
        <f t="shared" si="14"/>
        <v/>
      </c>
      <c r="AK46" s="52" t="str">
        <f t="shared" si="14"/>
        <v/>
      </c>
      <c r="AL46" s="52" t="str">
        <f t="shared" si="14"/>
        <v/>
      </c>
      <c r="AM46" s="52" t="str">
        <f t="shared" si="14"/>
        <v/>
      </c>
      <c r="AN46" s="52" t="str">
        <f t="shared" si="14"/>
        <v/>
      </c>
      <c r="AO46" s="52" t="str">
        <f t="shared" si="14"/>
        <v/>
      </c>
      <c r="AP46" s="52" t="str">
        <f t="shared" si="14"/>
        <v/>
      </c>
      <c r="AQ46" s="52" t="str">
        <f t="shared" si="14"/>
        <v/>
      </c>
      <c r="AR46" s="52" t="str">
        <f t="shared" si="14"/>
        <v/>
      </c>
      <c r="AS46" s="52" t="str">
        <f t="shared" si="14"/>
        <v/>
      </c>
      <c r="AU46" s="278" t="s">
        <v>10</v>
      </c>
      <c r="AV46" s="278"/>
      <c r="AW46" s="52" t="str">
        <f t="shared" ref="AW46:BH46" si="15">IFERROR(AVERAGEIFS(AW$12:AW$42,DE$12:DE$42,"=7"),"")</f>
        <v/>
      </c>
      <c r="AX46" s="52" t="str">
        <f t="shared" si="15"/>
        <v/>
      </c>
      <c r="AY46" s="52" t="str">
        <f t="shared" si="15"/>
        <v/>
      </c>
      <c r="AZ46" s="52" t="str">
        <f t="shared" si="15"/>
        <v/>
      </c>
      <c r="BA46" s="52" t="str">
        <f t="shared" si="15"/>
        <v/>
      </c>
      <c r="BB46" s="52" t="str">
        <f t="shared" si="15"/>
        <v/>
      </c>
      <c r="BC46" s="52" t="str">
        <f t="shared" si="15"/>
        <v/>
      </c>
      <c r="BD46" s="52" t="str">
        <f t="shared" si="15"/>
        <v/>
      </c>
      <c r="BE46" s="52" t="str">
        <f t="shared" si="15"/>
        <v/>
      </c>
      <c r="BF46" s="52" t="str">
        <f t="shared" si="15"/>
        <v/>
      </c>
      <c r="BG46" s="52" t="str">
        <f t="shared" si="15"/>
        <v/>
      </c>
      <c r="BH46" s="52" t="str">
        <f t="shared" si="15"/>
        <v/>
      </c>
    </row>
    <row r="47" spans="1:75" x14ac:dyDescent="0.15">
      <c r="B47" s="278" t="s">
        <v>11</v>
      </c>
      <c r="C47" s="278"/>
      <c r="D47" s="52" t="str">
        <f t="shared" ref="D47:O47" si="16">IFERROR(AVERAGEIFS(D$12:D$42,BL$12:BL$42,"=1"),"")</f>
        <v/>
      </c>
      <c r="E47" s="52">
        <v>91</v>
      </c>
      <c r="F47" s="52" t="str">
        <f t="shared" si="16"/>
        <v/>
      </c>
      <c r="G47" s="52" t="str">
        <f t="shared" si="16"/>
        <v/>
      </c>
      <c r="H47" s="52" t="str">
        <f t="shared" si="16"/>
        <v/>
      </c>
      <c r="I47" s="52" t="str">
        <f t="shared" si="16"/>
        <v/>
      </c>
      <c r="J47" s="52" t="str">
        <f t="shared" si="16"/>
        <v/>
      </c>
      <c r="K47" s="52" t="str">
        <f t="shared" si="16"/>
        <v/>
      </c>
      <c r="L47" s="52" t="str">
        <f t="shared" si="16"/>
        <v/>
      </c>
      <c r="M47" s="52" t="str">
        <f t="shared" si="16"/>
        <v/>
      </c>
      <c r="N47" s="52" t="str">
        <f t="shared" si="16"/>
        <v/>
      </c>
      <c r="O47" s="52" t="str">
        <f t="shared" si="16"/>
        <v/>
      </c>
      <c r="Q47" s="278" t="s">
        <v>11</v>
      </c>
      <c r="R47" s="278"/>
      <c r="S47" s="52" t="str">
        <f t="shared" ref="S47:AD47" si="17">IFERROR(AVERAGEIFS(S$12:S$42,CA$12:CA$42,"=1"),"")</f>
        <v/>
      </c>
      <c r="T47" s="52" t="str">
        <f t="shared" si="17"/>
        <v/>
      </c>
      <c r="U47" s="52" t="str">
        <f t="shared" si="17"/>
        <v/>
      </c>
      <c r="V47" s="52" t="str">
        <f t="shared" si="17"/>
        <v/>
      </c>
      <c r="W47" s="52" t="str">
        <f t="shared" si="17"/>
        <v/>
      </c>
      <c r="X47" s="52" t="str">
        <f t="shared" si="17"/>
        <v/>
      </c>
      <c r="Y47" s="52" t="str">
        <f t="shared" si="17"/>
        <v/>
      </c>
      <c r="Z47" s="52" t="str">
        <f t="shared" si="17"/>
        <v/>
      </c>
      <c r="AA47" s="52" t="str">
        <f t="shared" si="17"/>
        <v/>
      </c>
      <c r="AB47" s="52" t="str">
        <f t="shared" si="17"/>
        <v/>
      </c>
      <c r="AC47" s="52" t="str">
        <f t="shared" si="17"/>
        <v/>
      </c>
      <c r="AD47" s="52" t="str">
        <f t="shared" si="17"/>
        <v/>
      </c>
      <c r="AF47" s="278" t="s">
        <v>11</v>
      </c>
      <c r="AG47" s="278"/>
      <c r="AH47" s="52" t="str">
        <f t="shared" ref="AH47:AS47" si="18">IFERROR(AVERAGEIFS(AH$12:AH$42,CP$12:CP$42,"=1"),"")</f>
        <v/>
      </c>
      <c r="AI47" s="52" t="str">
        <f t="shared" si="18"/>
        <v/>
      </c>
      <c r="AJ47" s="52" t="str">
        <f t="shared" si="18"/>
        <v/>
      </c>
      <c r="AK47" s="52" t="str">
        <f t="shared" si="18"/>
        <v/>
      </c>
      <c r="AL47" s="52" t="str">
        <f t="shared" si="18"/>
        <v/>
      </c>
      <c r="AM47" s="52" t="str">
        <f t="shared" si="18"/>
        <v/>
      </c>
      <c r="AN47" s="52" t="str">
        <f t="shared" si="18"/>
        <v/>
      </c>
      <c r="AO47" s="52" t="str">
        <f t="shared" si="18"/>
        <v/>
      </c>
      <c r="AP47" s="52" t="str">
        <f t="shared" si="18"/>
        <v/>
      </c>
      <c r="AQ47" s="52" t="str">
        <f t="shared" si="18"/>
        <v/>
      </c>
      <c r="AR47" s="52" t="str">
        <f t="shared" si="18"/>
        <v/>
      </c>
      <c r="AS47" s="52" t="str">
        <f t="shared" si="18"/>
        <v/>
      </c>
      <c r="AU47" s="278" t="s">
        <v>11</v>
      </c>
      <c r="AV47" s="278"/>
      <c r="AW47" s="52" t="str">
        <f t="shared" ref="AW47:BH47" si="19">IFERROR(AVERAGEIFS(AW$12:AW$42,DE$12:DE$42,"=1"),"")</f>
        <v/>
      </c>
      <c r="AX47" s="52" t="str">
        <f t="shared" si="19"/>
        <v/>
      </c>
      <c r="AY47" s="52" t="str">
        <f t="shared" si="19"/>
        <v/>
      </c>
      <c r="AZ47" s="52" t="str">
        <f t="shared" si="19"/>
        <v/>
      </c>
      <c r="BA47" s="52" t="str">
        <f t="shared" si="19"/>
        <v/>
      </c>
      <c r="BB47" s="52" t="str">
        <f t="shared" si="19"/>
        <v/>
      </c>
      <c r="BC47" s="52" t="str">
        <f t="shared" si="19"/>
        <v/>
      </c>
      <c r="BD47" s="52" t="str">
        <f t="shared" si="19"/>
        <v/>
      </c>
      <c r="BE47" s="52" t="str">
        <f t="shared" si="19"/>
        <v/>
      </c>
      <c r="BF47" s="52" t="str">
        <f t="shared" si="19"/>
        <v/>
      </c>
      <c r="BG47" s="52" t="str">
        <f t="shared" si="19"/>
        <v/>
      </c>
      <c r="BH47" s="52" t="str">
        <f t="shared" si="19"/>
        <v/>
      </c>
    </row>
    <row r="49" spans="3:5" hidden="1" x14ac:dyDescent="0.15">
      <c r="C49" s="65">
        <v>41275</v>
      </c>
      <c r="D49" s="66" t="s">
        <v>29</v>
      </c>
      <c r="E49" s="66" t="s">
        <v>30</v>
      </c>
    </row>
    <row r="50" spans="3:5" ht="27" hidden="1" x14ac:dyDescent="0.15">
      <c r="C50" s="65">
        <v>41288</v>
      </c>
      <c r="D50" s="66" t="s">
        <v>31</v>
      </c>
      <c r="E50" s="66" t="s">
        <v>32</v>
      </c>
    </row>
    <row r="51" spans="3:5" ht="27" hidden="1" x14ac:dyDescent="0.15">
      <c r="C51" s="65">
        <v>41316</v>
      </c>
      <c r="D51" s="66" t="s">
        <v>33</v>
      </c>
      <c r="E51" s="66" t="s">
        <v>32</v>
      </c>
    </row>
    <row r="52" spans="3:5" ht="27" hidden="1" x14ac:dyDescent="0.15">
      <c r="C52" s="65">
        <v>41353</v>
      </c>
      <c r="D52" s="66" t="s">
        <v>34</v>
      </c>
      <c r="E52" s="66" t="s">
        <v>35</v>
      </c>
    </row>
    <row r="53" spans="3:5" ht="27" hidden="1" x14ac:dyDescent="0.15">
      <c r="C53" s="65">
        <v>41393</v>
      </c>
      <c r="D53" s="66" t="s">
        <v>36</v>
      </c>
      <c r="E53" s="66" t="s">
        <v>32</v>
      </c>
    </row>
    <row r="54" spans="3:5" ht="27" hidden="1" x14ac:dyDescent="0.15">
      <c r="C54" s="65">
        <v>41397</v>
      </c>
      <c r="D54" s="66" t="s">
        <v>37</v>
      </c>
      <c r="E54" s="66" t="s">
        <v>38</v>
      </c>
    </row>
    <row r="55" spans="3:5" ht="27" hidden="1" x14ac:dyDescent="0.15">
      <c r="C55" s="65">
        <v>41398</v>
      </c>
      <c r="D55" s="66" t="s">
        <v>39</v>
      </c>
      <c r="E55" s="66" t="s">
        <v>40</v>
      </c>
    </row>
    <row r="56" spans="3:5" ht="27" hidden="1" x14ac:dyDescent="0.15">
      <c r="C56" s="65">
        <v>41399</v>
      </c>
      <c r="D56" s="66" t="s">
        <v>41</v>
      </c>
      <c r="E56" s="66" t="s">
        <v>42</v>
      </c>
    </row>
    <row r="57" spans="3:5" ht="27" hidden="1" x14ac:dyDescent="0.15">
      <c r="C57" s="65">
        <v>41400</v>
      </c>
      <c r="D57" s="66" t="s">
        <v>43</v>
      </c>
      <c r="E57" s="66" t="s">
        <v>32</v>
      </c>
    </row>
    <row r="58" spans="3:5" hidden="1" x14ac:dyDescent="0.15">
      <c r="C58" s="65">
        <v>41470</v>
      </c>
      <c r="D58" s="66" t="s">
        <v>44</v>
      </c>
      <c r="E58" s="66" t="s">
        <v>32</v>
      </c>
    </row>
    <row r="59" spans="3:5" ht="27" hidden="1" x14ac:dyDescent="0.15">
      <c r="C59" s="65">
        <v>41533</v>
      </c>
      <c r="D59" s="66" t="s">
        <v>45</v>
      </c>
      <c r="E59" s="66" t="s">
        <v>32</v>
      </c>
    </row>
    <row r="60" spans="3:5" ht="27" hidden="1" x14ac:dyDescent="0.15">
      <c r="C60" s="65">
        <v>41540</v>
      </c>
      <c r="D60" s="66" t="s">
        <v>46</v>
      </c>
      <c r="E60" s="66" t="s">
        <v>32</v>
      </c>
    </row>
    <row r="61" spans="3:5" ht="27" hidden="1" x14ac:dyDescent="0.15">
      <c r="C61" s="65">
        <v>41561</v>
      </c>
      <c r="D61" s="66" t="s">
        <v>47</v>
      </c>
      <c r="E61" s="66" t="s">
        <v>32</v>
      </c>
    </row>
    <row r="62" spans="3:5" ht="27" hidden="1" x14ac:dyDescent="0.15">
      <c r="C62" s="65">
        <v>41581</v>
      </c>
      <c r="D62" s="66" t="s">
        <v>48</v>
      </c>
      <c r="E62" s="66" t="s">
        <v>42</v>
      </c>
    </row>
    <row r="63" spans="3:5" ht="27" hidden="1" x14ac:dyDescent="0.15">
      <c r="C63" s="65">
        <v>41582</v>
      </c>
      <c r="D63" s="66" t="s">
        <v>43</v>
      </c>
      <c r="E63" s="66" t="s">
        <v>32</v>
      </c>
    </row>
    <row r="64" spans="3:5" ht="27" hidden="1" x14ac:dyDescent="0.15">
      <c r="C64" s="65">
        <v>41601</v>
      </c>
      <c r="D64" s="66" t="s">
        <v>49</v>
      </c>
      <c r="E64" s="66" t="s">
        <v>40</v>
      </c>
    </row>
    <row r="65" spans="3:5" ht="27" hidden="1" x14ac:dyDescent="0.15">
      <c r="C65" s="65">
        <v>41631</v>
      </c>
      <c r="D65" s="66" t="s">
        <v>50</v>
      </c>
      <c r="E65" s="66" t="s">
        <v>32</v>
      </c>
    </row>
    <row r="66" spans="3:5" hidden="1" x14ac:dyDescent="0.15">
      <c r="C66" s="65">
        <v>41640</v>
      </c>
      <c r="D66" s="66" t="s">
        <v>29</v>
      </c>
      <c r="E66" s="66" t="s">
        <v>35</v>
      </c>
    </row>
    <row r="67" spans="3:5" ht="27" hidden="1" x14ac:dyDescent="0.15">
      <c r="C67" s="65">
        <v>41652</v>
      </c>
      <c r="D67" s="66" t="s">
        <v>31</v>
      </c>
      <c r="E67" s="66" t="s">
        <v>32</v>
      </c>
    </row>
    <row r="68" spans="3:5" ht="27" hidden="1" x14ac:dyDescent="0.15">
      <c r="C68" s="65">
        <v>41681</v>
      </c>
      <c r="D68" s="66" t="s">
        <v>33</v>
      </c>
      <c r="E68" s="66" t="s">
        <v>30</v>
      </c>
    </row>
    <row r="69" spans="3:5" ht="27" hidden="1" x14ac:dyDescent="0.15">
      <c r="C69" s="65">
        <v>41719</v>
      </c>
      <c r="D69" s="66" t="s">
        <v>34</v>
      </c>
      <c r="E69" s="66" t="s">
        <v>38</v>
      </c>
    </row>
    <row r="70" spans="3:5" ht="27" hidden="1" x14ac:dyDescent="0.15">
      <c r="C70" s="65">
        <v>41758</v>
      </c>
      <c r="D70" s="66" t="s">
        <v>36</v>
      </c>
      <c r="E70" s="66" t="s">
        <v>30</v>
      </c>
    </row>
    <row r="71" spans="3:5" ht="27" hidden="1" x14ac:dyDescent="0.15">
      <c r="C71" s="65">
        <v>41762</v>
      </c>
      <c r="D71" s="66" t="s">
        <v>37</v>
      </c>
      <c r="E71" s="66" t="s">
        <v>40</v>
      </c>
    </row>
    <row r="72" spans="3:5" ht="27" hidden="1" x14ac:dyDescent="0.15">
      <c r="C72" s="65">
        <v>41763</v>
      </c>
      <c r="D72" s="66" t="s">
        <v>39</v>
      </c>
      <c r="E72" s="66" t="s">
        <v>42</v>
      </c>
    </row>
    <row r="73" spans="3:5" ht="27" hidden="1" x14ac:dyDescent="0.15">
      <c r="C73" s="65">
        <v>41764</v>
      </c>
      <c r="D73" s="66" t="s">
        <v>41</v>
      </c>
      <c r="E73" s="66" t="s">
        <v>32</v>
      </c>
    </row>
    <row r="74" spans="3:5" ht="27" hidden="1" x14ac:dyDescent="0.15">
      <c r="C74" s="65">
        <v>41765</v>
      </c>
      <c r="D74" s="66" t="s">
        <v>43</v>
      </c>
      <c r="E74" s="66" t="s">
        <v>30</v>
      </c>
    </row>
    <row r="75" spans="3:5" hidden="1" x14ac:dyDescent="0.15">
      <c r="C75" s="65">
        <v>41841</v>
      </c>
      <c r="D75" s="66" t="s">
        <v>44</v>
      </c>
      <c r="E75" s="66" t="s">
        <v>32</v>
      </c>
    </row>
    <row r="76" spans="3:5" ht="27" hidden="1" x14ac:dyDescent="0.15">
      <c r="C76" s="65">
        <v>41897</v>
      </c>
      <c r="D76" s="66" t="s">
        <v>45</v>
      </c>
      <c r="E76" s="66" t="s">
        <v>32</v>
      </c>
    </row>
    <row r="77" spans="3:5" ht="27" hidden="1" x14ac:dyDescent="0.15">
      <c r="C77" s="65">
        <v>41905</v>
      </c>
      <c r="D77" s="66" t="s">
        <v>46</v>
      </c>
      <c r="E77" s="66" t="s">
        <v>30</v>
      </c>
    </row>
    <row r="78" spans="3:5" ht="27" hidden="1" x14ac:dyDescent="0.15">
      <c r="C78" s="65">
        <v>41925</v>
      </c>
      <c r="D78" s="66" t="s">
        <v>47</v>
      </c>
      <c r="E78" s="66" t="s">
        <v>32</v>
      </c>
    </row>
    <row r="79" spans="3:5" ht="27" hidden="1" x14ac:dyDescent="0.15">
      <c r="C79" s="65">
        <v>41946</v>
      </c>
      <c r="D79" s="66" t="s">
        <v>48</v>
      </c>
      <c r="E79" s="66" t="s">
        <v>32</v>
      </c>
    </row>
    <row r="80" spans="3:5" ht="27" hidden="1" x14ac:dyDescent="0.15">
      <c r="C80" s="65">
        <v>41966</v>
      </c>
      <c r="D80" s="66" t="s">
        <v>49</v>
      </c>
      <c r="E80" s="66" t="s">
        <v>42</v>
      </c>
    </row>
    <row r="81" spans="3:5" ht="27" hidden="1" x14ac:dyDescent="0.15">
      <c r="C81" s="65">
        <v>41967</v>
      </c>
      <c r="D81" s="66" t="s">
        <v>43</v>
      </c>
      <c r="E81" s="66" t="s">
        <v>32</v>
      </c>
    </row>
    <row r="82" spans="3:5" ht="27" hidden="1" x14ac:dyDescent="0.15">
      <c r="C82" s="65">
        <v>41996</v>
      </c>
      <c r="D82" s="66" t="s">
        <v>50</v>
      </c>
      <c r="E82" s="66" t="s">
        <v>30</v>
      </c>
    </row>
    <row r="83" spans="3:5" hidden="1" x14ac:dyDescent="0.15">
      <c r="C83" s="65">
        <v>42005</v>
      </c>
      <c r="D83" s="66" t="s">
        <v>29</v>
      </c>
      <c r="E83" s="66" t="s">
        <v>51</v>
      </c>
    </row>
    <row r="84" spans="3:5" ht="27" hidden="1" x14ac:dyDescent="0.15">
      <c r="C84" s="65">
        <v>42016</v>
      </c>
      <c r="D84" s="66" t="s">
        <v>31</v>
      </c>
      <c r="E84" s="66" t="s">
        <v>32</v>
      </c>
    </row>
    <row r="85" spans="3:5" ht="27" hidden="1" x14ac:dyDescent="0.15">
      <c r="C85" s="65">
        <v>42046</v>
      </c>
      <c r="D85" s="66" t="s">
        <v>33</v>
      </c>
      <c r="E85" s="66" t="s">
        <v>35</v>
      </c>
    </row>
    <row r="86" spans="3:5" ht="27" hidden="1" x14ac:dyDescent="0.15">
      <c r="C86" s="65">
        <v>42084</v>
      </c>
      <c r="D86" s="66" t="s">
        <v>34</v>
      </c>
      <c r="E86" s="66" t="s">
        <v>40</v>
      </c>
    </row>
    <row r="87" spans="3:5" ht="27" hidden="1" x14ac:dyDescent="0.15">
      <c r="C87" s="65">
        <v>42123</v>
      </c>
      <c r="D87" s="66" t="s">
        <v>36</v>
      </c>
      <c r="E87" s="66" t="s">
        <v>35</v>
      </c>
    </row>
    <row r="88" spans="3:5" ht="27" hidden="1" x14ac:dyDescent="0.15">
      <c r="C88" s="65">
        <v>42127</v>
      </c>
      <c r="D88" s="66" t="s">
        <v>37</v>
      </c>
      <c r="E88" s="66" t="s">
        <v>42</v>
      </c>
    </row>
    <row r="89" spans="3:5" ht="27" hidden="1" x14ac:dyDescent="0.15">
      <c r="C89" s="65">
        <v>42128</v>
      </c>
      <c r="D89" s="66" t="s">
        <v>39</v>
      </c>
      <c r="E89" s="66" t="s">
        <v>32</v>
      </c>
    </row>
    <row r="90" spans="3:5" ht="27" hidden="1" x14ac:dyDescent="0.15">
      <c r="C90" s="65">
        <v>42129</v>
      </c>
      <c r="D90" s="66" t="s">
        <v>41</v>
      </c>
      <c r="E90" s="66" t="s">
        <v>30</v>
      </c>
    </row>
    <row r="91" spans="3:5" ht="27" hidden="1" x14ac:dyDescent="0.15">
      <c r="C91" s="65">
        <v>42130</v>
      </c>
      <c r="D91" s="66" t="s">
        <v>43</v>
      </c>
      <c r="E91" s="66" t="s">
        <v>35</v>
      </c>
    </row>
    <row r="92" spans="3:5" hidden="1" x14ac:dyDescent="0.15">
      <c r="C92" s="65">
        <v>42205</v>
      </c>
      <c r="D92" s="66" t="s">
        <v>44</v>
      </c>
      <c r="E92" s="66" t="s">
        <v>32</v>
      </c>
    </row>
    <row r="93" spans="3:5" ht="27" hidden="1" x14ac:dyDescent="0.15">
      <c r="C93" s="65">
        <v>42268</v>
      </c>
      <c r="D93" s="66" t="s">
        <v>45</v>
      </c>
      <c r="E93" s="66" t="s">
        <v>32</v>
      </c>
    </row>
    <row r="94" spans="3:5" ht="27" hidden="1" x14ac:dyDescent="0.15">
      <c r="C94" s="65">
        <v>42269</v>
      </c>
      <c r="D94" s="66" t="s">
        <v>52</v>
      </c>
      <c r="E94" s="66" t="s">
        <v>30</v>
      </c>
    </row>
    <row r="95" spans="3:5" ht="27" hidden="1" x14ac:dyDescent="0.15">
      <c r="C95" s="65">
        <v>42270</v>
      </c>
      <c r="D95" s="66" t="s">
        <v>46</v>
      </c>
      <c r="E95" s="66" t="s">
        <v>35</v>
      </c>
    </row>
    <row r="96" spans="3:5" ht="27" hidden="1" x14ac:dyDescent="0.15">
      <c r="C96" s="65">
        <v>42289</v>
      </c>
      <c r="D96" s="66" t="s">
        <v>47</v>
      </c>
      <c r="E96" s="66" t="s">
        <v>32</v>
      </c>
    </row>
    <row r="97" spans="3:5" ht="27" hidden="1" x14ac:dyDescent="0.15">
      <c r="C97" s="65">
        <v>42311</v>
      </c>
      <c r="D97" s="66" t="s">
        <v>48</v>
      </c>
      <c r="E97" s="66" t="s">
        <v>30</v>
      </c>
    </row>
    <row r="98" spans="3:5" ht="27" hidden="1" x14ac:dyDescent="0.15">
      <c r="C98" s="65">
        <v>42331</v>
      </c>
      <c r="D98" s="66" t="s">
        <v>49</v>
      </c>
      <c r="E98" s="66" t="s">
        <v>32</v>
      </c>
    </row>
    <row r="99" spans="3:5" ht="27" hidden="1" x14ac:dyDescent="0.15">
      <c r="C99" s="65">
        <v>42361</v>
      </c>
      <c r="D99" s="66" t="s">
        <v>50</v>
      </c>
      <c r="E99" s="66" t="s">
        <v>35</v>
      </c>
    </row>
    <row r="100" spans="3:5" hidden="1" x14ac:dyDescent="0.15">
      <c r="C100" s="65">
        <v>42370</v>
      </c>
      <c r="D100" s="66" t="s">
        <v>29</v>
      </c>
      <c r="E100" s="66" t="s">
        <v>38</v>
      </c>
    </row>
    <row r="101" spans="3:5" ht="27" hidden="1" x14ac:dyDescent="0.15">
      <c r="C101" s="65">
        <v>42380</v>
      </c>
      <c r="D101" s="66" t="s">
        <v>31</v>
      </c>
      <c r="E101" s="66" t="s">
        <v>32</v>
      </c>
    </row>
    <row r="102" spans="3:5" ht="27" hidden="1" x14ac:dyDescent="0.15">
      <c r="C102" s="65">
        <v>42411</v>
      </c>
      <c r="D102" s="66" t="s">
        <v>33</v>
      </c>
      <c r="E102" s="66" t="s">
        <v>51</v>
      </c>
    </row>
    <row r="103" spans="3:5" ht="27" hidden="1" x14ac:dyDescent="0.15">
      <c r="C103" s="65">
        <v>42449</v>
      </c>
      <c r="D103" s="66" t="s">
        <v>34</v>
      </c>
      <c r="E103" s="66" t="s">
        <v>42</v>
      </c>
    </row>
    <row r="104" spans="3:5" ht="27" hidden="1" x14ac:dyDescent="0.15">
      <c r="C104" s="65">
        <v>42450</v>
      </c>
      <c r="D104" s="66" t="s">
        <v>43</v>
      </c>
      <c r="E104" s="66" t="s">
        <v>32</v>
      </c>
    </row>
    <row r="105" spans="3:5" ht="27" hidden="1" x14ac:dyDescent="0.15">
      <c r="C105" s="65">
        <v>42489</v>
      </c>
      <c r="D105" s="66" t="s">
        <v>36</v>
      </c>
      <c r="E105" s="66" t="s">
        <v>38</v>
      </c>
    </row>
    <row r="106" spans="3:5" ht="27" hidden="1" x14ac:dyDescent="0.15">
      <c r="C106" s="65">
        <v>42493</v>
      </c>
      <c r="D106" s="66" t="s">
        <v>37</v>
      </c>
      <c r="E106" s="66" t="s">
        <v>30</v>
      </c>
    </row>
    <row r="107" spans="3:5" ht="27" hidden="1" x14ac:dyDescent="0.15">
      <c r="C107" s="65">
        <v>42494</v>
      </c>
      <c r="D107" s="66" t="s">
        <v>39</v>
      </c>
      <c r="E107" s="66" t="s">
        <v>35</v>
      </c>
    </row>
    <row r="108" spans="3:5" ht="27" hidden="1" x14ac:dyDescent="0.15">
      <c r="C108" s="65">
        <v>42495</v>
      </c>
      <c r="D108" s="66" t="s">
        <v>41</v>
      </c>
      <c r="E108" s="66" t="s">
        <v>51</v>
      </c>
    </row>
    <row r="109" spans="3:5" hidden="1" x14ac:dyDescent="0.15">
      <c r="C109" s="65">
        <v>42569</v>
      </c>
      <c r="D109" s="66" t="s">
        <v>44</v>
      </c>
      <c r="E109" s="66" t="s">
        <v>32</v>
      </c>
    </row>
    <row r="110" spans="3:5" hidden="1" x14ac:dyDescent="0.15">
      <c r="C110" s="65">
        <v>42593</v>
      </c>
      <c r="D110" s="66" t="s">
        <v>53</v>
      </c>
      <c r="E110" s="66" t="s">
        <v>51</v>
      </c>
    </row>
    <row r="111" spans="3:5" ht="27" hidden="1" x14ac:dyDescent="0.15">
      <c r="C111" s="65">
        <v>42632</v>
      </c>
      <c r="D111" s="66" t="s">
        <v>45</v>
      </c>
      <c r="E111" s="66" t="s">
        <v>32</v>
      </c>
    </row>
    <row r="112" spans="3:5" ht="27" hidden="1" x14ac:dyDescent="0.15">
      <c r="C112" s="65">
        <v>42635</v>
      </c>
      <c r="D112" s="66" t="s">
        <v>46</v>
      </c>
      <c r="E112" s="66" t="s">
        <v>51</v>
      </c>
    </row>
    <row r="113" spans="3:5" ht="27" hidden="1" x14ac:dyDescent="0.15">
      <c r="C113" s="65">
        <v>42653</v>
      </c>
      <c r="D113" s="66" t="s">
        <v>47</v>
      </c>
      <c r="E113" s="66" t="s">
        <v>32</v>
      </c>
    </row>
    <row r="114" spans="3:5" ht="27" hidden="1" x14ac:dyDescent="0.15">
      <c r="C114" s="65">
        <v>42677</v>
      </c>
      <c r="D114" s="66" t="s">
        <v>48</v>
      </c>
      <c r="E114" s="66" t="s">
        <v>51</v>
      </c>
    </row>
    <row r="115" spans="3:5" ht="27" hidden="1" x14ac:dyDescent="0.15">
      <c r="C115" s="65">
        <v>42697</v>
      </c>
      <c r="D115" s="66" t="s">
        <v>49</v>
      </c>
      <c r="E115" s="66" t="s">
        <v>35</v>
      </c>
    </row>
    <row r="116" spans="3:5" ht="27" hidden="1" x14ac:dyDescent="0.15">
      <c r="C116" s="65">
        <v>42727</v>
      </c>
      <c r="D116" s="66" t="s">
        <v>50</v>
      </c>
      <c r="E116" s="66" t="s">
        <v>38</v>
      </c>
    </row>
    <row r="117" spans="3:5" hidden="1" x14ac:dyDescent="0.15">
      <c r="C117" s="65">
        <v>42736</v>
      </c>
      <c r="D117" s="66" t="s">
        <v>29</v>
      </c>
      <c r="E117" s="66" t="s">
        <v>42</v>
      </c>
    </row>
    <row r="118" spans="3:5" ht="27" hidden="1" x14ac:dyDescent="0.15">
      <c r="C118" s="65">
        <v>42737</v>
      </c>
      <c r="D118" s="66" t="s">
        <v>43</v>
      </c>
      <c r="E118" s="66" t="s">
        <v>32</v>
      </c>
    </row>
    <row r="119" spans="3:5" ht="27" hidden="1" x14ac:dyDescent="0.15">
      <c r="C119" s="65">
        <v>42744</v>
      </c>
      <c r="D119" s="66" t="s">
        <v>31</v>
      </c>
      <c r="E119" s="66" t="s">
        <v>32</v>
      </c>
    </row>
    <row r="120" spans="3:5" ht="27" hidden="1" x14ac:dyDescent="0.15">
      <c r="C120" s="65">
        <v>42777</v>
      </c>
      <c r="D120" s="66" t="s">
        <v>33</v>
      </c>
      <c r="E120" s="66" t="s">
        <v>40</v>
      </c>
    </row>
    <row r="121" spans="3:5" ht="27" hidden="1" x14ac:dyDescent="0.15">
      <c r="C121" s="65">
        <v>42814</v>
      </c>
      <c r="D121" s="66" t="s">
        <v>34</v>
      </c>
      <c r="E121" s="66" t="s">
        <v>32</v>
      </c>
    </row>
    <row r="122" spans="3:5" ht="27" hidden="1" x14ac:dyDescent="0.15">
      <c r="C122" s="65">
        <v>42854</v>
      </c>
      <c r="D122" s="66" t="s">
        <v>36</v>
      </c>
      <c r="E122" s="66" t="s">
        <v>40</v>
      </c>
    </row>
    <row r="123" spans="3:5" ht="27" hidden="1" x14ac:dyDescent="0.15">
      <c r="C123" s="65">
        <v>42858</v>
      </c>
      <c r="D123" s="66" t="s">
        <v>37</v>
      </c>
      <c r="E123" s="66" t="s">
        <v>35</v>
      </c>
    </row>
    <row r="124" spans="3:5" ht="27" hidden="1" x14ac:dyDescent="0.15">
      <c r="C124" s="65">
        <v>42859</v>
      </c>
      <c r="D124" s="66" t="s">
        <v>39</v>
      </c>
      <c r="E124" s="66" t="s">
        <v>51</v>
      </c>
    </row>
    <row r="125" spans="3:5" ht="27" hidden="1" x14ac:dyDescent="0.15">
      <c r="C125" s="65">
        <v>42860</v>
      </c>
      <c r="D125" s="66" t="s">
        <v>41</v>
      </c>
      <c r="E125" s="66" t="s">
        <v>38</v>
      </c>
    </row>
    <row r="126" spans="3:5" hidden="1" x14ac:dyDescent="0.15">
      <c r="C126" s="65">
        <v>42933</v>
      </c>
      <c r="D126" s="66" t="s">
        <v>44</v>
      </c>
      <c r="E126" s="66" t="s">
        <v>32</v>
      </c>
    </row>
    <row r="127" spans="3:5" hidden="1" x14ac:dyDescent="0.15">
      <c r="C127" s="65">
        <v>42958</v>
      </c>
      <c r="D127" s="66" t="s">
        <v>53</v>
      </c>
      <c r="E127" s="66" t="s">
        <v>38</v>
      </c>
    </row>
    <row r="128" spans="3:5" ht="27" hidden="1" x14ac:dyDescent="0.15">
      <c r="C128" s="65">
        <v>42996</v>
      </c>
      <c r="D128" s="66" t="s">
        <v>45</v>
      </c>
      <c r="E128" s="66" t="s">
        <v>32</v>
      </c>
    </row>
    <row r="129" spans="3:5" ht="27" hidden="1" x14ac:dyDescent="0.15">
      <c r="C129" s="65">
        <v>43001</v>
      </c>
      <c r="D129" s="66" t="s">
        <v>46</v>
      </c>
      <c r="E129" s="66" t="s">
        <v>40</v>
      </c>
    </row>
    <row r="130" spans="3:5" ht="27" hidden="1" x14ac:dyDescent="0.15">
      <c r="C130" s="65">
        <v>43017</v>
      </c>
      <c r="D130" s="66" t="s">
        <v>47</v>
      </c>
      <c r="E130" s="66" t="s">
        <v>32</v>
      </c>
    </row>
    <row r="131" spans="3:5" ht="27" hidden="1" x14ac:dyDescent="0.15">
      <c r="C131" s="65">
        <v>43042</v>
      </c>
      <c r="D131" s="66" t="s">
        <v>48</v>
      </c>
      <c r="E131" s="66" t="s">
        <v>38</v>
      </c>
    </row>
    <row r="132" spans="3:5" ht="27" hidden="1" x14ac:dyDescent="0.15">
      <c r="C132" s="65">
        <v>43062</v>
      </c>
      <c r="D132" s="66" t="s">
        <v>49</v>
      </c>
      <c r="E132" s="66" t="s">
        <v>51</v>
      </c>
    </row>
    <row r="133" spans="3:5" ht="27" hidden="1" x14ac:dyDescent="0.15">
      <c r="C133" s="65">
        <v>43092</v>
      </c>
      <c r="D133" s="66" t="s">
        <v>50</v>
      </c>
      <c r="E133" s="66" t="s">
        <v>40</v>
      </c>
    </row>
    <row r="134" spans="3:5" hidden="1" x14ac:dyDescent="0.15">
      <c r="C134" s="65">
        <v>43101</v>
      </c>
      <c r="D134" s="66" t="s">
        <v>29</v>
      </c>
      <c r="E134" s="66" t="s">
        <v>32</v>
      </c>
    </row>
    <row r="135" spans="3:5" ht="27" hidden="1" x14ac:dyDescent="0.15">
      <c r="C135" s="65">
        <v>43108</v>
      </c>
      <c r="D135" s="66" t="s">
        <v>31</v>
      </c>
      <c r="E135" s="66" t="s">
        <v>32</v>
      </c>
    </row>
    <row r="136" spans="3:5" ht="27" hidden="1" x14ac:dyDescent="0.15">
      <c r="C136" s="65">
        <v>43142</v>
      </c>
      <c r="D136" s="66" t="s">
        <v>33</v>
      </c>
      <c r="E136" s="66" t="s">
        <v>42</v>
      </c>
    </row>
    <row r="137" spans="3:5" ht="27" hidden="1" x14ac:dyDescent="0.15">
      <c r="C137" s="65">
        <v>43143</v>
      </c>
      <c r="D137" s="66" t="s">
        <v>43</v>
      </c>
      <c r="E137" s="66" t="s">
        <v>32</v>
      </c>
    </row>
    <row r="138" spans="3:5" ht="27" hidden="1" x14ac:dyDescent="0.15">
      <c r="C138" s="65">
        <v>43180</v>
      </c>
      <c r="D138" s="66" t="s">
        <v>34</v>
      </c>
      <c r="E138" s="66" t="s">
        <v>35</v>
      </c>
    </row>
    <row r="139" spans="3:5" ht="27" hidden="1" x14ac:dyDescent="0.15">
      <c r="C139" s="65">
        <v>43219</v>
      </c>
      <c r="D139" s="66" t="s">
        <v>36</v>
      </c>
      <c r="E139" s="66" t="s">
        <v>42</v>
      </c>
    </row>
    <row r="140" spans="3:5" ht="27" hidden="1" x14ac:dyDescent="0.15">
      <c r="C140" s="65">
        <v>43220</v>
      </c>
      <c r="D140" s="66" t="s">
        <v>43</v>
      </c>
      <c r="E140" s="66" t="s">
        <v>32</v>
      </c>
    </row>
    <row r="141" spans="3:5" ht="27" hidden="1" x14ac:dyDescent="0.15">
      <c r="C141" s="65">
        <v>43223</v>
      </c>
      <c r="D141" s="66" t="s">
        <v>37</v>
      </c>
      <c r="E141" s="66" t="s">
        <v>51</v>
      </c>
    </row>
    <row r="142" spans="3:5" ht="27" hidden="1" x14ac:dyDescent="0.15">
      <c r="C142" s="65">
        <v>43224</v>
      </c>
      <c r="D142" s="66" t="s">
        <v>39</v>
      </c>
      <c r="E142" s="66" t="s">
        <v>38</v>
      </c>
    </row>
    <row r="143" spans="3:5" ht="27" hidden="1" x14ac:dyDescent="0.15">
      <c r="C143" s="65">
        <v>43225</v>
      </c>
      <c r="D143" s="66" t="s">
        <v>41</v>
      </c>
      <c r="E143" s="66" t="s">
        <v>40</v>
      </c>
    </row>
    <row r="144" spans="3:5" hidden="1" x14ac:dyDescent="0.15">
      <c r="C144" s="65">
        <v>43297</v>
      </c>
      <c r="D144" s="66" t="s">
        <v>44</v>
      </c>
      <c r="E144" s="66" t="s">
        <v>32</v>
      </c>
    </row>
    <row r="145" spans="3:5" hidden="1" x14ac:dyDescent="0.15">
      <c r="C145" s="65">
        <v>43323</v>
      </c>
      <c r="D145" s="66" t="s">
        <v>53</v>
      </c>
      <c r="E145" s="66" t="s">
        <v>40</v>
      </c>
    </row>
    <row r="146" spans="3:5" ht="27" hidden="1" x14ac:dyDescent="0.15">
      <c r="C146" s="65">
        <v>43360</v>
      </c>
      <c r="D146" s="66" t="s">
        <v>45</v>
      </c>
      <c r="E146" s="66" t="s">
        <v>32</v>
      </c>
    </row>
    <row r="147" spans="3:5" ht="27" hidden="1" x14ac:dyDescent="0.15">
      <c r="C147" s="65">
        <v>43366</v>
      </c>
      <c r="D147" s="66" t="s">
        <v>46</v>
      </c>
      <c r="E147" s="66" t="s">
        <v>42</v>
      </c>
    </row>
    <row r="148" spans="3:5" ht="27" hidden="1" x14ac:dyDescent="0.15">
      <c r="C148" s="65">
        <v>43367</v>
      </c>
      <c r="D148" s="66" t="s">
        <v>43</v>
      </c>
      <c r="E148" s="66" t="s">
        <v>32</v>
      </c>
    </row>
    <row r="149" spans="3:5" ht="27" hidden="1" x14ac:dyDescent="0.15">
      <c r="C149" s="65">
        <v>43381</v>
      </c>
      <c r="D149" s="66" t="s">
        <v>47</v>
      </c>
      <c r="E149" s="66" t="s">
        <v>32</v>
      </c>
    </row>
    <row r="150" spans="3:5" ht="27" hidden="1" x14ac:dyDescent="0.15">
      <c r="C150" s="65">
        <v>43407</v>
      </c>
      <c r="D150" s="66" t="s">
        <v>48</v>
      </c>
      <c r="E150" s="66" t="s">
        <v>40</v>
      </c>
    </row>
    <row r="151" spans="3:5" ht="27" hidden="1" x14ac:dyDescent="0.15">
      <c r="C151" s="65">
        <v>43427</v>
      </c>
      <c r="D151" s="66" t="s">
        <v>49</v>
      </c>
      <c r="E151" s="66" t="s">
        <v>38</v>
      </c>
    </row>
    <row r="152" spans="3:5" ht="27" hidden="1" x14ac:dyDescent="0.15">
      <c r="C152" s="65">
        <v>43457</v>
      </c>
      <c r="D152" s="66" t="s">
        <v>50</v>
      </c>
      <c r="E152" s="66" t="s">
        <v>42</v>
      </c>
    </row>
    <row r="153" spans="3:5" ht="27" hidden="1" x14ac:dyDescent="0.15">
      <c r="C153" s="65">
        <v>43458</v>
      </c>
      <c r="D153" s="66" t="s">
        <v>43</v>
      </c>
      <c r="E153" s="66" t="s">
        <v>32</v>
      </c>
    </row>
    <row r="154" spans="3:5" hidden="1" x14ac:dyDescent="0.15">
      <c r="C154" s="65">
        <v>43466</v>
      </c>
      <c r="D154" s="66" t="s">
        <v>29</v>
      </c>
      <c r="E154" s="66" t="s">
        <v>30</v>
      </c>
    </row>
    <row r="155" spans="3:5" ht="27" hidden="1" x14ac:dyDescent="0.15">
      <c r="C155" s="65">
        <v>43479</v>
      </c>
      <c r="D155" s="66" t="s">
        <v>31</v>
      </c>
      <c r="E155" s="66" t="s">
        <v>32</v>
      </c>
    </row>
    <row r="156" spans="3:5" ht="27" hidden="1" x14ac:dyDescent="0.15">
      <c r="C156" s="65">
        <v>43507</v>
      </c>
      <c r="D156" s="66" t="s">
        <v>33</v>
      </c>
      <c r="E156" s="66" t="s">
        <v>32</v>
      </c>
    </row>
    <row r="157" spans="3:5" ht="27" hidden="1" x14ac:dyDescent="0.15">
      <c r="C157" s="65">
        <v>43545</v>
      </c>
      <c r="D157" s="66" t="s">
        <v>34</v>
      </c>
      <c r="E157" s="66" t="s">
        <v>51</v>
      </c>
    </row>
    <row r="158" spans="3:5" ht="27" hidden="1" x14ac:dyDescent="0.15">
      <c r="C158" s="65">
        <v>43584</v>
      </c>
      <c r="D158" s="66" t="s">
        <v>36</v>
      </c>
      <c r="E158" s="66" t="s">
        <v>32</v>
      </c>
    </row>
    <row r="159" spans="3:5" ht="27" hidden="1" x14ac:dyDescent="0.15">
      <c r="C159" s="65">
        <v>43588</v>
      </c>
      <c r="D159" s="66" t="s">
        <v>37</v>
      </c>
      <c r="E159" s="66" t="s">
        <v>38</v>
      </c>
    </row>
    <row r="160" spans="3:5" ht="27" hidden="1" x14ac:dyDescent="0.15">
      <c r="C160" s="65">
        <v>43589</v>
      </c>
      <c r="D160" s="66" t="s">
        <v>39</v>
      </c>
      <c r="E160" s="66" t="s">
        <v>40</v>
      </c>
    </row>
    <row r="161" spans="3:5" ht="27" hidden="1" x14ac:dyDescent="0.15">
      <c r="C161" s="65">
        <v>43590</v>
      </c>
      <c r="D161" s="66" t="s">
        <v>41</v>
      </c>
      <c r="E161" s="66" t="s">
        <v>42</v>
      </c>
    </row>
    <row r="162" spans="3:5" ht="27" hidden="1" x14ac:dyDescent="0.15">
      <c r="C162" s="65">
        <v>43591</v>
      </c>
      <c r="D162" s="66" t="s">
        <v>43</v>
      </c>
      <c r="E162" s="66" t="s">
        <v>32</v>
      </c>
    </row>
    <row r="163" spans="3:5" hidden="1" x14ac:dyDescent="0.15">
      <c r="C163" s="65">
        <v>43661</v>
      </c>
      <c r="D163" s="66" t="s">
        <v>44</v>
      </c>
      <c r="E163" s="66" t="s">
        <v>32</v>
      </c>
    </row>
    <row r="164" spans="3:5" hidden="1" x14ac:dyDescent="0.15">
      <c r="C164" s="65">
        <v>43688</v>
      </c>
      <c r="D164" s="66" t="s">
        <v>53</v>
      </c>
      <c r="E164" s="66" t="s">
        <v>42</v>
      </c>
    </row>
    <row r="165" spans="3:5" ht="27" hidden="1" x14ac:dyDescent="0.15">
      <c r="C165" s="65">
        <v>43689</v>
      </c>
      <c r="D165" s="66" t="s">
        <v>43</v>
      </c>
      <c r="E165" s="66" t="s">
        <v>32</v>
      </c>
    </row>
    <row r="166" spans="3:5" ht="27" hidden="1" x14ac:dyDescent="0.15">
      <c r="C166" s="65">
        <v>43724</v>
      </c>
      <c r="D166" s="66" t="s">
        <v>45</v>
      </c>
      <c r="E166" s="66" t="s">
        <v>32</v>
      </c>
    </row>
    <row r="167" spans="3:5" ht="27" hidden="1" x14ac:dyDescent="0.15">
      <c r="C167" s="65">
        <v>43731</v>
      </c>
      <c r="D167" s="66" t="s">
        <v>46</v>
      </c>
      <c r="E167" s="66" t="s">
        <v>32</v>
      </c>
    </row>
    <row r="168" spans="3:5" ht="27" hidden="1" x14ac:dyDescent="0.15">
      <c r="C168" s="65">
        <v>43752</v>
      </c>
      <c r="D168" s="66" t="s">
        <v>47</v>
      </c>
      <c r="E168" s="66" t="s">
        <v>32</v>
      </c>
    </row>
    <row r="169" spans="3:5" ht="27" hidden="1" x14ac:dyDescent="0.15">
      <c r="C169" s="65">
        <v>43772</v>
      </c>
      <c r="D169" s="66" t="s">
        <v>48</v>
      </c>
      <c r="E169" s="66" t="s">
        <v>42</v>
      </c>
    </row>
    <row r="170" spans="3:5" ht="27" hidden="1" x14ac:dyDescent="0.15">
      <c r="C170" s="65">
        <v>43773</v>
      </c>
      <c r="D170" s="66" t="s">
        <v>43</v>
      </c>
      <c r="E170" s="66" t="s">
        <v>32</v>
      </c>
    </row>
    <row r="171" spans="3:5" ht="27" hidden="1" x14ac:dyDescent="0.15">
      <c r="C171" s="65">
        <v>43792</v>
      </c>
      <c r="D171" s="66" t="s">
        <v>49</v>
      </c>
      <c r="E171" s="66" t="s">
        <v>40</v>
      </c>
    </row>
    <row r="172" spans="3:5" ht="27" hidden="1" x14ac:dyDescent="0.15">
      <c r="C172" s="65">
        <v>43822</v>
      </c>
      <c r="D172" s="66" t="s">
        <v>50</v>
      </c>
      <c r="E172" s="66" t="s">
        <v>32</v>
      </c>
    </row>
    <row r="173" spans="3:5" hidden="1" x14ac:dyDescent="0.15">
      <c r="C173" s="65">
        <v>43831</v>
      </c>
      <c r="D173" s="66" t="s">
        <v>29</v>
      </c>
      <c r="E173" s="66" t="s">
        <v>35</v>
      </c>
    </row>
    <row r="174" spans="3:5" ht="27" hidden="1" x14ac:dyDescent="0.15">
      <c r="C174" s="65">
        <v>43843</v>
      </c>
      <c r="D174" s="66" t="s">
        <v>31</v>
      </c>
      <c r="E174" s="66" t="s">
        <v>32</v>
      </c>
    </row>
    <row r="175" spans="3:5" ht="27" hidden="1" x14ac:dyDescent="0.15">
      <c r="C175" s="65">
        <v>43872</v>
      </c>
      <c r="D175" s="66" t="s">
        <v>33</v>
      </c>
      <c r="E175" s="66" t="s">
        <v>30</v>
      </c>
    </row>
    <row r="176" spans="3:5" ht="27" hidden="1" x14ac:dyDescent="0.15">
      <c r="C176" s="65">
        <v>43910</v>
      </c>
      <c r="D176" s="66" t="s">
        <v>34</v>
      </c>
      <c r="E176" s="66" t="s">
        <v>38</v>
      </c>
    </row>
    <row r="177" spans="3:5" ht="27" hidden="1" x14ac:dyDescent="0.15">
      <c r="C177" s="65">
        <v>43950</v>
      </c>
      <c r="D177" s="66" t="s">
        <v>36</v>
      </c>
      <c r="E177" s="66" t="s">
        <v>35</v>
      </c>
    </row>
    <row r="178" spans="3:5" ht="27" hidden="1" x14ac:dyDescent="0.15">
      <c r="C178" s="65">
        <v>43954</v>
      </c>
      <c r="D178" s="66" t="s">
        <v>37</v>
      </c>
      <c r="E178" s="66" t="s">
        <v>42</v>
      </c>
    </row>
    <row r="179" spans="3:5" ht="27" hidden="1" x14ac:dyDescent="0.15">
      <c r="C179" s="65">
        <v>43955</v>
      </c>
      <c r="D179" s="66" t="s">
        <v>39</v>
      </c>
      <c r="E179" s="66" t="s">
        <v>32</v>
      </c>
    </row>
    <row r="180" spans="3:5" ht="27" hidden="1" x14ac:dyDescent="0.15">
      <c r="C180" s="65">
        <v>43956</v>
      </c>
      <c r="D180" s="66" t="s">
        <v>41</v>
      </c>
      <c r="E180" s="66" t="s">
        <v>30</v>
      </c>
    </row>
    <row r="181" spans="3:5" ht="27" hidden="1" x14ac:dyDescent="0.15">
      <c r="C181" s="65">
        <v>43957</v>
      </c>
      <c r="D181" s="66" t="s">
        <v>43</v>
      </c>
      <c r="E181" s="66" t="s">
        <v>35</v>
      </c>
    </row>
    <row r="182" spans="3:5" hidden="1" x14ac:dyDescent="0.15">
      <c r="C182" s="65">
        <v>44032</v>
      </c>
      <c r="D182" s="66" t="s">
        <v>44</v>
      </c>
      <c r="E182" s="66" t="s">
        <v>32</v>
      </c>
    </row>
    <row r="183" spans="3:5" hidden="1" x14ac:dyDescent="0.15">
      <c r="C183" s="65">
        <v>44054</v>
      </c>
      <c r="D183" s="66" t="s">
        <v>53</v>
      </c>
      <c r="E183" s="66" t="s">
        <v>30</v>
      </c>
    </row>
    <row r="184" spans="3:5" ht="27" hidden="1" x14ac:dyDescent="0.15">
      <c r="C184" s="65">
        <v>44095</v>
      </c>
      <c r="D184" s="66" t="s">
        <v>45</v>
      </c>
      <c r="E184" s="66" t="s">
        <v>32</v>
      </c>
    </row>
    <row r="185" spans="3:5" ht="27" hidden="1" x14ac:dyDescent="0.15">
      <c r="C185" s="65">
        <v>44096</v>
      </c>
      <c r="D185" s="66" t="s">
        <v>46</v>
      </c>
      <c r="E185" s="66" t="s">
        <v>30</v>
      </c>
    </row>
    <row r="186" spans="3:5" ht="27" hidden="1" x14ac:dyDescent="0.15">
      <c r="C186" s="65">
        <v>44116</v>
      </c>
      <c r="D186" s="66" t="s">
        <v>47</v>
      </c>
      <c r="E186" s="66" t="s">
        <v>32</v>
      </c>
    </row>
    <row r="187" spans="3:5" ht="27" hidden="1" x14ac:dyDescent="0.15">
      <c r="C187" s="65">
        <v>44138</v>
      </c>
      <c r="D187" s="66" t="s">
        <v>48</v>
      </c>
      <c r="E187" s="66" t="s">
        <v>30</v>
      </c>
    </row>
    <row r="188" spans="3:5" ht="27" hidden="1" x14ac:dyDescent="0.15">
      <c r="C188" s="65">
        <v>44158</v>
      </c>
      <c r="D188" s="66" t="s">
        <v>49</v>
      </c>
      <c r="E188" s="66" t="s">
        <v>32</v>
      </c>
    </row>
    <row r="189" spans="3:5" ht="27" hidden="1" x14ac:dyDescent="0.15">
      <c r="C189" s="65">
        <v>44188</v>
      </c>
      <c r="D189" s="66" t="s">
        <v>50</v>
      </c>
      <c r="E189" s="66" t="s">
        <v>35</v>
      </c>
    </row>
    <row r="190" spans="3:5" hidden="1" x14ac:dyDescent="0.15">
      <c r="C190" s="65">
        <v>44197</v>
      </c>
      <c r="D190" s="66" t="s">
        <v>29</v>
      </c>
      <c r="E190" s="66" t="s">
        <v>38</v>
      </c>
    </row>
    <row r="191" spans="3:5" ht="27" hidden="1" x14ac:dyDescent="0.15">
      <c r="C191" s="65">
        <v>44207</v>
      </c>
      <c r="D191" s="66" t="s">
        <v>31</v>
      </c>
      <c r="E191" s="66" t="s">
        <v>32</v>
      </c>
    </row>
    <row r="192" spans="3:5" ht="27" hidden="1" x14ac:dyDescent="0.15">
      <c r="C192" s="65">
        <v>44238</v>
      </c>
      <c r="D192" s="66" t="s">
        <v>33</v>
      </c>
      <c r="E192" s="66" t="s">
        <v>51</v>
      </c>
    </row>
    <row r="193" spans="3:5" ht="27" hidden="1" x14ac:dyDescent="0.15">
      <c r="C193" s="65">
        <v>44275</v>
      </c>
      <c r="D193" s="66" t="s">
        <v>34</v>
      </c>
      <c r="E193" s="66" t="s">
        <v>40</v>
      </c>
    </row>
    <row r="194" spans="3:5" ht="27" hidden="1" x14ac:dyDescent="0.15">
      <c r="C194" s="65">
        <v>44315</v>
      </c>
      <c r="D194" s="66" t="s">
        <v>36</v>
      </c>
      <c r="E194" s="66" t="s">
        <v>51</v>
      </c>
    </row>
    <row r="195" spans="3:5" ht="27" hidden="1" x14ac:dyDescent="0.15">
      <c r="C195" s="65">
        <v>44319</v>
      </c>
      <c r="D195" s="66" t="s">
        <v>37</v>
      </c>
      <c r="E195" s="66" t="s">
        <v>32</v>
      </c>
    </row>
    <row r="196" spans="3:5" ht="27" hidden="1" x14ac:dyDescent="0.15">
      <c r="C196" s="65">
        <v>44320</v>
      </c>
      <c r="D196" s="66" t="s">
        <v>39</v>
      </c>
      <c r="E196" s="66" t="s">
        <v>30</v>
      </c>
    </row>
    <row r="197" spans="3:5" ht="27" hidden="1" x14ac:dyDescent="0.15">
      <c r="C197" s="65">
        <v>44321</v>
      </c>
      <c r="D197" s="66" t="s">
        <v>41</v>
      </c>
      <c r="E197" s="66" t="s">
        <v>35</v>
      </c>
    </row>
    <row r="198" spans="3:5" hidden="1" x14ac:dyDescent="0.15">
      <c r="C198" s="65">
        <v>44396</v>
      </c>
      <c r="D198" s="66" t="s">
        <v>44</v>
      </c>
      <c r="E198" s="66" t="s">
        <v>32</v>
      </c>
    </row>
    <row r="199" spans="3:5" hidden="1" x14ac:dyDescent="0.15">
      <c r="C199" s="65">
        <v>44419</v>
      </c>
      <c r="D199" s="66" t="s">
        <v>53</v>
      </c>
      <c r="E199" s="66" t="s">
        <v>35</v>
      </c>
    </row>
    <row r="200" spans="3:5" ht="27" hidden="1" x14ac:dyDescent="0.15">
      <c r="C200" s="65">
        <v>44459</v>
      </c>
      <c r="D200" s="66" t="s">
        <v>45</v>
      </c>
      <c r="E200" s="66" t="s">
        <v>32</v>
      </c>
    </row>
    <row r="201" spans="3:5" ht="27" hidden="1" x14ac:dyDescent="0.15">
      <c r="C201" s="65">
        <v>44462</v>
      </c>
      <c r="D201" s="66" t="s">
        <v>46</v>
      </c>
      <c r="E201" s="66" t="s">
        <v>51</v>
      </c>
    </row>
    <row r="202" spans="3:5" ht="27" hidden="1" x14ac:dyDescent="0.15">
      <c r="C202" s="65">
        <v>44480</v>
      </c>
      <c r="D202" s="66" t="s">
        <v>47</v>
      </c>
      <c r="E202" s="66" t="s">
        <v>32</v>
      </c>
    </row>
    <row r="203" spans="3:5" ht="27" hidden="1" x14ac:dyDescent="0.15">
      <c r="C203" s="65">
        <v>44503</v>
      </c>
      <c r="D203" s="66" t="s">
        <v>48</v>
      </c>
      <c r="E203" s="66" t="s">
        <v>35</v>
      </c>
    </row>
    <row r="204" spans="3:5" ht="27" hidden="1" x14ac:dyDescent="0.15">
      <c r="C204" s="65">
        <v>44523</v>
      </c>
      <c r="D204" s="66" t="s">
        <v>49</v>
      </c>
      <c r="E204" s="66" t="s">
        <v>30</v>
      </c>
    </row>
    <row r="205" spans="3:5" ht="27" hidden="1" x14ac:dyDescent="0.15">
      <c r="C205" s="65">
        <v>44553</v>
      </c>
      <c r="D205" s="66" t="s">
        <v>50</v>
      </c>
      <c r="E205" s="66" t="s">
        <v>51</v>
      </c>
    </row>
    <row r="206" spans="3:5" hidden="1" x14ac:dyDescent="0.15">
      <c r="C206" s="65">
        <v>44562</v>
      </c>
      <c r="D206" s="66" t="s">
        <v>29</v>
      </c>
      <c r="E206" s="66" t="s">
        <v>40</v>
      </c>
    </row>
    <row r="207" spans="3:5" ht="27" hidden="1" x14ac:dyDescent="0.15">
      <c r="C207" s="65">
        <v>44571</v>
      </c>
      <c r="D207" s="66" t="s">
        <v>31</v>
      </c>
      <c r="E207" s="66" t="s">
        <v>32</v>
      </c>
    </row>
    <row r="208" spans="3:5" ht="27" hidden="1" x14ac:dyDescent="0.15">
      <c r="C208" s="65">
        <v>44603</v>
      </c>
      <c r="D208" s="66" t="s">
        <v>33</v>
      </c>
      <c r="E208" s="66" t="s">
        <v>38</v>
      </c>
    </row>
    <row r="209" spans="3:5" ht="27" hidden="1" x14ac:dyDescent="0.15">
      <c r="C209" s="65">
        <v>44641</v>
      </c>
      <c r="D209" s="66" t="s">
        <v>34</v>
      </c>
      <c r="E209" s="66" t="s">
        <v>32</v>
      </c>
    </row>
    <row r="210" spans="3:5" ht="27" hidden="1" x14ac:dyDescent="0.15">
      <c r="C210" s="65">
        <v>44680</v>
      </c>
      <c r="D210" s="66" t="s">
        <v>36</v>
      </c>
      <c r="E210" s="66" t="s">
        <v>38</v>
      </c>
    </row>
    <row r="211" spans="3:5" ht="27" hidden="1" x14ac:dyDescent="0.15">
      <c r="C211" s="65">
        <v>44684</v>
      </c>
      <c r="D211" s="66" t="s">
        <v>37</v>
      </c>
      <c r="E211" s="66" t="s">
        <v>30</v>
      </c>
    </row>
    <row r="212" spans="3:5" ht="27" hidden="1" x14ac:dyDescent="0.15">
      <c r="C212" s="65">
        <v>44685</v>
      </c>
      <c r="D212" s="66" t="s">
        <v>39</v>
      </c>
      <c r="E212" s="66" t="s">
        <v>35</v>
      </c>
    </row>
    <row r="213" spans="3:5" ht="27" hidden="1" x14ac:dyDescent="0.15">
      <c r="C213" s="65">
        <v>44686</v>
      </c>
      <c r="D213" s="66" t="s">
        <v>41</v>
      </c>
      <c r="E213" s="66" t="s">
        <v>51</v>
      </c>
    </row>
    <row r="214" spans="3:5" hidden="1" x14ac:dyDescent="0.15">
      <c r="C214" s="65">
        <v>44760</v>
      </c>
      <c r="D214" s="66" t="s">
        <v>44</v>
      </c>
      <c r="E214" s="66" t="s">
        <v>32</v>
      </c>
    </row>
    <row r="215" spans="3:5" hidden="1" x14ac:dyDescent="0.15">
      <c r="C215" s="65">
        <v>44784</v>
      </c>
      <c r="D215" s="66" t="s">
        <v>53</v>
      </c>
      <c r="E215" s="66" t="s">
        <v>51</v>
      </c>
    </row>
    <row r="216" spans="3:5" ht="27" hidden="1" x14ac:dyDescent="0.15">
      <c r="C216" s="65">
        <v>44823</v>
      </c>
      <c r="D216" s="66" t="s">
        <v>45</v>
      </c>
      <c r="E216" s="66" t="s">
        <v>32</v>
      </c>
    </row>
    <row r="217" spans="3:5" ht="27" hidden="1" x14ac:dyDescent="0.15">
      <c r="C217" s="65">
        <v>44827</v>
      </c>
      <c r="D217" s="66" t="s">
        <v>46</v>
      </c>
      <c r="E217" s="66" t="s">
        <v>38</v>
      </c>
    </row>
    <row r="218" spans="3:5" ht="27" hidden="1" x14ac:dyDescent="0.15">
      <c r="C218" s="65">
        <v>44844</v>
      </c>
      <c r="D218" s="66" t="s">
        <v>47</v>
      </c>
      <c r="E218" s="66" t="s">
        <v>32</v>
      </c>
    </row>
    <row r="219" spans="3:5" ht="27" hidden="1" x14ac:dyDescent="0.15">
      <c r="C219" s="65">
        <v>44868</v>
      </c>
      <c r="D219" s="66" t="s">
        <v>48</v>
      </c>
      <c r="E219" s="66" t="s">
        <v>51</v>
      </c>
    </row>
    <row r="220" spans="3:5" ht="27" hidden="1" x14ac:dyDescent="0.15">
      <c r="C220" s="65">
        <v>44888</v>
      </c>
      <c r="D220" s="66" t="s">
        <v>49</v>
      </c>
      <c r="E220" s="66" t="s">
        <v>35</v>
      </c>
    </row>
    <row r="221" spans="3:5" ht="27" hidden="1" x14ac:dyDescent="0.15">
      <c r="C221" s="65">
        <v>44918</v>
      </c>
      <c r="D221" s="66" t="s">
        <v>50</v>
      </c>
      <c r="E221" s="66" t="s">
        <v>38</v>
      </c>
    </row>
    <row r="222" spans="3:5" hidden="1" x14ac:dyDescent="0.15">
      <c r="C222" s="65">
        <v>44927</v>
      </c>
      <c r="D222" s="66" t="s">
        <v>29</v>
      </c>
      <c r="E222" s="66" t="s">
        <v>42</v>
      </c>
    </row>
    <row r="223" spans="3:5" ht="27" hidden="1" x14ac:dyDescent="0.15">
      <c r="C223" s="65">
        <v>44928</v>
      </c>
      <c r="D223" s="66" t="s">
        <v>43</v>
      </c>
      <c r="E223" s="66" t="s">
        <v>32</v>
      </c>
    </row>
    <row r="224" spans="3:5" ht="27" hidden="1" x14ac:dyDescent="0.15">
      <c r="C224" s="65">
        <v>44935</v>
      </c>
      <c r="D224" s="66" t="s">
        <v>31</v>
      </c>
      <c r="E224" s="66" t="s">
        <v>32</v>
      </c>
    </row>
    <row r="225" spans="3:5" ht="27" hidden="1" x14ac:dyDescent="0.15">
      <c r="C225" s="65">
        <v>44968</v>
      </c>
      <c r="D225" s="66" t="s">
        <v>33</v>
      </c>
      <c r="E225" s="66" t="s">
        <v>40</v>
      </c>
    </row>
    <row r="226" spans="3:5" ht="27" hidden="1" x14ac:dyDescent="0.15">
      <c r="C226" s="65">
        <v>45006</v>
      </c>
      <c r="D226" s="66" t="s">
        <v>34</v>
      </c>
      <c r="E226" s="66" t="s">
        <v>30</v>
      </c>
    </row>
    <row r="227" spans="3:5" ht="27" hidden="1" x14ac:dyDescent="0.15">
      <c r="C227" s="65">
        <v>45045</v>
      </c>
      <c r="D227" s="66" t="s">
        <v>36</v>
      </c>
      <c r="E227" s="66" t="s">
        <v>40</v>
      </c>
    </row>
    <row r="228" spans="3:5" ht="27" hidden="1" x14ac:dyDescent="0.15">
      <c r="C228" s="65">
        <v>45049</v>
      </c>
      <c r="D228" s="66" t="s">
        <v>37</v>
      </c>
      <c r="E228" s="66" t="s">
        <v>35</v>
      </c>
    </row>
    <row r="229" spans="3:5" ht="27" hidden="1" x14ac:dyDescent="0.15">
      <c r="C229" s="65">
        <v>45050</v>
      </c>
      <c r="D229" s="66" t="s">
        <v>39</v>
      </c>
      <c r="E229" s="66" t="s">
        <v>51</v>
      </c>
    </row>
    <row r="230" spans="3:5" ht="27" hidden="1" x14ac:dyDescent="0.15">
      <c r="C230" s="65">
        <v>45051</v>
      </c>
      <c r="D230" s="66" t="s">
        <v>41</v>
      </c>
      <c r="E230" s="66" t="s">
        <v>38</v>
      </c>
    </row>
    <row r="231" spans="3:5" hidden="1" x14ac:dyDescent="0.15">
      <c r="C231" s="65">
        <v>45124</v>
      </c>
      <c r="D231" s="66" t="s">
        <v>44</v>
      </c>
      <c r="E231" s="66" t="s">
        <v>32</v>
      </c>
    </row>
    <row r="232" spans="3:5" hidden="1" x14ac:dyDescent="0.15">
      <c r="C232" s="65">
        <v>45149</v>
      </c>
      <c r="D232" s="66" t="s">
        <v>53</v>
      </c>
      <c r="E232" s="66" t="s">
        <v>38</v>
      </c>
    </row>
    <row r="233" spans="3:5" ht="27" hidden="1" x14ac:dyDescent="0.15">
      <c r="C233" s="65">
        <v>45187</v>
      </c>
      <c r="D233" s="66" t="s">
        <v>45</v>
      </c>
      <c r="E233" s="66" t="s">
        <v>32</v>
      </c>
    </row>
    <row r="234" spans="3:5" ht="27" hidden="1" x14ac:dyDescent="0.15">
      <c r="C234" s="65">
        <v>45192</v>
      </c>
      <c r="D234" s="66" t="s">
        <v>46</v>
      </c>
      <c r="E234" s="66" t="s">
        <v>40</v>
      </c>
    </row>
    <row r="235" spans="3:5" ht="27" hidden="1" x14ac:dyDescent="0.15">
      <c r="C235" s="65">
        <v>45208</v>
      </c>
      <c r="D235" s="66" t="s">
        <v>47</v>
      </c>
      <c r="E235" s="66" t="s">
        <v>32</v>
      </c>
    </row>
    <row r="236" spans="3:5" ht="27" hidden="1" x14ac:dyDescent="0.15">
      <c r="C236" s="65">
        <v>45233</v>
      </c>
      <c r="D236" s="66" t="s">
        <v>48</v>
      </c>
      <c r="E236" s="66" t="s">
        <v>38</v>
      </c>
    </row>
    <row r="237" spans="3:5" ht="27" hidden="1" x14ac:dyDescent="0.15">
      <c r="C237" s="65">
        <v>45253</v>
      </c>
      <c r="D237" s="66" t="s">
        <v>49</v>
      </c>
      <c r="E237" s="66" t="s">
        <v>51</v>
      </c>
    </row>
    <row r="238" spans="3:5" ht="27" hidden="1" x14ac:dyDescent="0.15">
      <c r="C238" s="65">
        <v>45283</v>
      </c>
      <c r="D238" s="66" t="s">
        <v>50</v>
      </c>
      <c r="E238" s="66" t="s">
        <v>40</v>
      </c>
    </row>
    <row r="239" spans="3:5" hidden="1" x14ac:dyDescent="0.15">
      <c r="C239" s="65">
        <v>45292</v>
      </c>
      <c r="D239" s="66" t="s">
        <v>29</v>
      </c>
      <c r="E239" s="66" t="s">
        <v>32</v>
      </c>
    </row>
    <row r="240" spans="3:5" ht="27" hidden="1" x14ac:dyDescent="0.15">
      <c r="C240" s="65">
        <v>45299</v>
      </c>
      <c r="D240" s="66" t="s">
        <v>31</v>
      </c>
      <c r="E240" s="66" t="s">
        <v>32</v>
      </c>
    </row>
    <row r="241" spans="3:5" ht="27" hidden="1" x14ac:dyDescent="0.15">
      <c r="C241" s="65">
        <v>45333</v>
      </c>
      <c r="D241" s="66" t="s">
        <v>33</v>
      </c>
      <c r="E241" s="66" t="s">
        <v>42</v>
      </c>
    </row>
    <row r="242" spans="3:5" ht="27" hidden="1" x14ac:dyDescent="0.15">
      <c r="C242" s="65">
        <v>45334</v>
      </c>
      <c r="D242" s="66" t="s">
        <v>43</v>
      </c>
      <c r="E242" s="66" t="s">
        <v>32</v>
      </c>
    </row>
    <row r="243" spans="3:5" ht="27" hidden="1" x14ac:dyDescent="0.15">
      <c r="C243" s="65">
        <v>45371</v>
      </c>
      <c r="D243" s="66" t="s">
        <v>34</v>
      </c>
      <c r="E243" s="66" t="s">
        <v>35</v>
      </c>
    </row>
    <row r="244" spans="3:5" ht="27" hidden="1" x14ac:dyDescent="0.15">
      <c r="C244" s="65">
        <v>45411</v>
      </c>
      <c r="D244" s="66" t="s">
        <v>36</v>
      </c>
      <c r="E244" s="66" t="s">
        <v>32</v>
      </c>
    </row>
    <row r="245" spans="3:5" ht="27" hidden="1" x14ac:dyDescent="0.15">
      <c r="C245" s="65">
        <v>45415</v>
      </c>
      <c r="D245" s="66" t="s">
        <v>37</v>
      </c>
      <c r="E245" s="66" t="s">
        <v>38</v>
      </c>
    </row>
    <row r="246" spans="3:5" ht="27" hidden="1" x14ac:dyDescent="0.15">
      <c r="C246" s="65">
        <v>45416</v>
      </c>
      <c r="D246" s="66" t="s">
        <v>39</v>
      </c>
      <c r="E246" s="66" t="s">
        <v>40</v>
      </c>
    </row>
    <row r="247" spans="3:5" ht="27" hidden="1" x14ac:dyDescent="0.15">
      <c r="C247" s="65">
        <v>45417</v>
      </c>
      <c r="D247" s="66" t="s">
        <v>41</v>
      </c>
      <c r="E247" s="66" t="s">
        <v>42</v>
      </c>
    </row>
    <row r="248" spans="3:5" ht="27" hidden="1" x14ac:dyDescent="0.15">
      <c r="C248" s="65">
        <v>45418</v>
      </c>
      <c r="D248" s="66" t="s">
        <v>43</v>
      </c>
      <c r="E248" s="66" t="s">
        <v>32</v>
      </c>
    </row>
    <row r="249" spans="3:5" hidden="1" x14ac:dyDescent="0.15">
      <c r="C249" s="65">
        <v>45488</v>
      </c>
      <c r="D249" s="66" t="s">
        <v>44</v>
      </c>
      <c r="E249" s="66" t="s">
        <v>32</v>
      </c>
    </row>
    <row r="250" spans="3:5" hidden="1" x14ac:dyDescent="0.15">
      <c r="C250" s="65">
        <v>45515</v>
      </c>
      <c r="D250" s="66" t="s">
        <v>53</v>
      </c>
      <c r="E250" s="66" t="s">
        <v>42</v>
      </c>
    </row>
    <row r="251" spans="3:5" ht="27" hidden="1" x14ac:dyDescent="0.15">
      <c r="C251" s="65">
        <v>45516</v>
      </c>
      <c r="D251" s="66" t="s">
        <v>43</v>
      </c>
      <c r="E251" s="66" t="s">
        <v>32</v>
      </c>
    </row>
    <row r="252" spans="3:5" ht="27" hidden="1" x14ac:dyDescent="0.15">
      <c r="C252" s="65">
        <v>45551</v>
      </c>
      <c r="D252" s="66" t="s">
        <v>45</v>
      </c>
      <c r="E252" s="66" t="s">
        <v>32</v>
      </c>
    </row>
    <row r="253" spans="3:5" ht="27" hidden="1" x14ac:dyDescent="0.15">
      <c r="C253" s="65">
        <v>45557</v>
      </c>
      <c r="D253" s="66" t="s">
        <v>46</v>
      </c>
      <c r="E253" s="66" t="s">
        <v>42</v>
      </c>
    </row>
    <row r="254" spans="3:5" ht="27" hidden="1" x14ac:dyDescent="0.15">
      <c r="C254" s="65">
        <v>45558</v>
      </c>
      <c r="D254" s="66" t="s">
        <v>43</v>
      </c>
      <c r="E254" s="66" t="s">
        <v>32</v>
      </c>
    </row>
    <row r="255" spans="3:5" ht="27" hidden="1" x14ac:dyDescent="0.15">
      <c r="C255" s="65">
        <v>45579</v>
      </c>
      <c r="D255" s="66" t="s">
        <v>47</v>
      </c>
      <c r="E255" s="66" t="s">
        <v>32</v>
      </c>
    </row>
    <row r="256" spans="3:5" ht="27" hidden="1" x14ac:dyDescent="0.15">
      <c r="C256" s="65">
        <v>45599</v>
      </c>
      <c r="D256" s="66" t="s">
        <v>48</v>
      </c>
      <c r="E256" s="66" t="s">
        <v>42</v>
      </c>
    </row>
    <row r="257" spans="3:5" ht="27" hidden="1" x14ac:dyDescent="0.15">
      <c r="C257" s="65">
        <v>45600</v>
      </c>
      <c r="D257" s="66" t="s">
        <v>43</v>
      </c>
      <c r="E257" s="66" t="s">
        <v>32</v>
      </c>
    </row>
    <row r="258" spans="3:5" ht="27" hidden="1" x14ac:dyDescent="0.15">
      <c r="C258" s="65">
        <v>45619</v>
      </c>
      <c r="D258" s="66" t="s">
        <v>49</v>
      </c>
      <c r="E258" s="66" t="s">
        <v>40</v>
      </c>
    </row>
    <row r="259" spans="3:5" ht="27" hidden="1" x14ac:dyDescent="0.15">
      <c r="C259" s="65">
        <v>45649</v>
      </c>
      <c r="D259" s="66" t="s">
        <v>50</v>
      </c>
      <c r="E259" s="66" t="s">
        <v>32</v>
      </c>
    </row>
    <row r="260" spans="3:5" hidden="1" x14ac:dyDescent="0.15">
      <c r="C260" s="65">
        <v>45658</v>
      </c>
      <c r="D260" s="66" t="s">
        <v>29</v>
      </c>
      <c r="E260" s="66" t="s">
        <v>35</v>
      </c>
    </row>
    <row r="261" spans="3:5" ht="27" hidden="1" x14ac:dyDescent="0.15">
      <c r="C261" s="65">
        <v>45670</v>
      </c>
      <c r="D261" s="66" t="s">
        <v>31</v>
      </c>
      <c r="E261" s="66" t="s">
        <v>32</v>
      </c>
    </row>
    <row r="262" spans="3:5" ht="27" hidden="1" x14ac:dyDescent="0.15">
      <c r="C262" s="65">
        <v>45699</v>
      </c>
      <c r="D262" s="66" t="s">
        <v>33</v>
      </c>
      <c r="E262" s="66" t="s">
        <v>30</v>
      </c>
    </row>
    <row r="263" spans="3:5" ht="27" hidden="1" x14ac:dyDescent="0.15">
      <c r="C263" s="65">
        <v>45736</v>
      </c>
      <c r="D263" s="66" t="s">
        <v>34</v>
      </c>
      <c r="E263" s="66" t="s">
        <v>51</v>
      </c>
    </row>
    <row r="264" spans="3:5" ht="27" hidden="1" x14ac:dyDescent="0.15">
      <c r="C264" s="65">
        <v>45776</v>
      </c>
      <c r="D264" s="66" t="s">
        <v>36</v>
      </c>
      <c r="E264" s="66" t="s">
        <v>30</v>
      </c>
    </row>
    <row r="265" spans="3:5" ht="27" hidden="1" x14ac:dyDescent="0.15">
      <c r="C265" s="65">
        <v>45780</v>
      </c>
      <c r="D265" s="66" t="s">
        <v>37</v>
      </c>
      <c r="E265" s="66" t="s">
        <v>40</v>
      </c>
    </row>
    <row r="266" spans="3:5" ht="27" hidden="1" x14ac:dyDescent="0.15">
      <c r="C266" s="65">
        <v>45781</v>
      </c>
      <c r="D266" s="66" t="s">
        <v>39</v>
      </c>
      <c r="E266" s="66" t="s">
        <v>42</v>
      </c>
    </row>
    <row r="267" spans="3:5" ht="27" hidden="1" x14ac:dyDescent="0.15">
      <c r="C267" s="65">
        <v>45782</v>
      </c>
      <c r="D267" s="66" t="s">
        <v>41</v>
      </c>
      <c r="E267" s="66" t="s">
        <v>32</v>
      </c>
    </row>
    <row r="268" spans="3:5" ht="27" hidden="1" x14ac:dyDescent="0.15">
      <c r="C268" s="65">
        <v>45783</v>
      </c>
      <c r="D268" s="66" t="s">
        <v>43</v>
      </c>
      <c r="E268" s="66" t="s">
        <v>30</v>
      </c>
    </row>
    <row r="269" spans="3:5" hidden="1" x14ac:dyDescent="0.15">
      <c r="C269" s="65">
        <v>45859</v>
      </c>
      <c r="D269" s="66" t="s">
        <v>44</v>
      </c>
      <c r="E269" s="66" t="s">
        <v>32</v>
      </c>
    </row>
    <row r="270" spans="3:5" hidden="1" x14ac:dyDescent="0.15">
      <c r="C270" s="65">
        <v>45880</v>
      </c>
      <c r="D270" s="66" t="s">
        <v>53</v>
      </c>
      <c r="E270" s="66" t="s">
        <v>32</v>
      </c>
    </row>
    <row r="271" spans="3:5" ht="27" hidden="1" x14ac:dyDescent="0.15">
      <c r="C271" s="65">
        <v>45915</v>
      </c>
      <c r="D271" s="66" t="s">
        <v>45</v>
      </c>
      <c r="E271" s="66" t="s">
        <v>32</v>
      </c>
    </row>
    <row r="272" spans="3:5" ht="27" hidden="1" x14ac:dyDescent="0.15">
      <c r="C272" s="65">
        <v>45923</v>
      </c>
      <c r="D272" s="66" t="s">
        <v>46</v>
      </c>
      <c r="E272" s="66" t="s">
        <v>30</v>
      </c>
    </row>
    <row r="273" spans="3:5" ht="27" hidden="1" x14ac:dyDescent="0.15">
      <c r="C273" s="65">
        <v>45943</v>
      </c>
      <c r="D273" s="66" t="s">
        <v>47</v>
      </c>
      <c r="E273" s="66" t="s">
        <v>32</v>
      </c>
    </row>
    <row r="274" spans="3:5" ht="27" hidden="1" x14ac:dyDescent="0.15">
      <c r="C274" s="65">
        <v>45964</v>
      </c>
      <c r="D274" s="66" t="s">
        <v>48</v>
      </c>
      <c r="E274" s="66" t="s">
        <v>32</v>
      </c>
    </row>
    <row r="275" spans="3:5" ht="27" hidden="1" x14ac:dyDescent="0.15">
      <c r="C275" s="65">
        <v>45984</v>
      </c>
      <c r="D275" s="66" t="s">
        <v>49</v>
      </c>
      <c r="E275" s="66" t="s">
        <v>42</v>
      </c>
    </row>
    <row r="276" spans="3:5" ht="27" hidden="1" x14ac:dyDescent="0.15">
      <c r="C276" s="65">
        <v>45985</v>
      </c>
      <c r="D276" s="66" t="s">
        <v>43</v>
      </c>
      <c r="E276" s="66" t="s">
        <v>32</v>
      </c>
    </row>
    <row r="277" spans="3:5" ht="27" hidden="1" x14ac:dyDescent="0.15">
      <c r="C277" s="65">
        <v>46014</v>
      </c>
      <c r="D277" s="66" t="s">
        <v>50</v>
      </c>
      <c r="E277" s="66" t="s">
        <v>30</v>
      </c>
    </row>
    <row r="278" spans="3:5" hidden="1" x14ac:dyDescent="0.15">
      <c r="C278" s="65">
        <v>46023</v>
      </c>
      <c r="D278" s="66" t="s">
        <v>29</v>
      </c>
      <c r="E278" s="66" t="s">
        <v>51</v>
      </c>
    </row>
    <row r="279" spans="3:5" ht="27" hidden="1" x14ac:dyDescent="0.15">
      <c r="C279" s="65">
        <v>46034</v>
      </c>
      <c r="D279" s="66" t="s">
        <v>31</v>
      </c>
      <c r="E279" s="66" t="s">
        <v>32</v>
      </c>
    </row>
    <row r="280" spans="3:5" ht="27" hidden="1" x14ac:dyDescent="0.15">
      <c r="C280" s="65">
        <v>46064</v>
      </c>
      <c r="D280" s="66" t="s">
        <v>33</v>
      </c>
      <c r="E280" s="66" t="s">
        <v>35</v>
      </c>
    </row>
    <row r="281" spans="3:5" ht="27" hidden="1" x14ac:dyDescent="0.15">
      <c r="C281" s="65">
        <v>46101</v>
      </c>
      <c r="D281" s="66" t="s">
        <v>34</v>
      </c>
      <c r="E281" s="66" t="s">
        <v>38</v>
      </c>
    </row>
    <row r="282" spans="3:5" ht="27" hidden="1" x14ac:dyDescent="0.15">
      <c r="C282" s="65">
        <v>46141</v>
      </c>
      <c r="D282" s="66" t="s">
        <v>36</v>
      </c>
      <c r="E282" s="66" t="s">
        <v>35</v>
      </c>
    </row>
    <row r="283" spans="3:5" ht="27" hidden="1" x14ac:dyDescent="0.15">
      <c r="C283" s="65">
        <v>46145</v>
      </c>
      <c r="D283" s="66" t="s">
        <v>37</v>
      </c>
      <c r="E283" s="66" t="s">
        <v>42</v>
      </c>
    </row>
    <row r="284" spans="3:5" ht="27" hidden="1" x14ac:dyDescent="0.15">
      <c r="C284" s="65">
        <v>46146</v>
      </c>
      <c r="D284" s="66" t="s">
        <v>39</v>
      </c>
      <c r="E284" s="66" t="s">
        <v>32</v>
      </c>
    </row>
    <row r="285" spans="3:5" ht="27" hidden="1" x14ac:dyDescent="0.15">
      <c r="C285" s="65">
        <v>46147</v>
      </c>
      <c r="D285" s="66" t="s">
        <v>41</v>
      </c>
      <c r="E285" s="66" t="s">
        <v>30</v>
      </c>
    </row>
    <row r="286" spans="3:5" ht="27" hidden="1" x14ac:dyDescent="0.15">
      <c r="C286" s="65">
        <v>46148</v>
      </c>
      <c r="D286" s="66" t="s">
        <v>43</v>
      </c>
      <c r="E286" s="66" t="s">
        <v>35</v>
      </c>
    </row>
    <row r="287" spans="3:5" hidden="1" x14ac:dyDescent="0.15">
      <c r="C287" s="65">
        <v>46223</v>
      </c>
      <c r="D287" s="66" t="s">
        <v>44</v>
      </c>
      <c r="E287" s="66" t="s">
        <v>32</v>
      </c>
    </row>
    <row r="288" spans="3:5" hidden="1" x14ac:dyDescent="0.15">
      <c r="C288" s="65">
        <v>46245</v>
      </c>
      <c r="D288" s="66" t="s">
        <v>53</v>
      </c>
      <c r="E288" s="66" t="s">
        <v>30</v>
      </c>
    </row>
    <row r="289" spans="3:5" ht="27" hidden="1" x14ac:dyDescent="0.15">
      <c r="C289" s="65">
        <v>46286</v>
      </c>
      <c r="D289" s="66" t="s">
        <v>45</v>
      </c>
      <c r="E289" s="66" t="s">
        <v>32</v>
      </c>
    </row>
    <row r="290" spans="3:5" ht="27" hidden="1" x14ac:dyDescent="0.15">
      <c r="C290" s="65">
        <v>46287</v>
      </c>
      <c r="D290" s="66" t="s">
        <v>52</v>
      </c>
      <c r="E290" s="66" t="s">
        <v>30</v>
      </c>
    </row>
    <row r="291" spans="3:5" ht="27" hidden="1" x14ac:dyDescent="0.15">
      <c r="C291" s="65">
        <v>46288</v>
      </c>
      <c r="D291" s="66" t="s">
        <v>46</v>
      </c>
      <c r="E291" s="66" t="s">
        <v>35</v>
      </c>
    </row>
    <row r="292" spans="3:5" ht="27" hidden="1" x14ac:dyDescent="0.15">
      <c r="C292" s="65">
        <v>46307</v>
      </c>
      <c r="D292" s="66" t="s">
        <v>47</v>
      </c>
      <c r="E292" s="66" t="s">
        <v>32</v>
      </c>
    </row>
    <row r="293" spans="3:5" ht="27" hidden="1" x14ac:dyDescent="0.15">
      <c r="C293" s="65">
        <v>46329</v>
      </c>
      <c r="D293" s="66" t="s">
        <v>48</v>
      </c>
      <c r="E293" s="66" t="s">
        <v>30</v>
      </c>
    </row>
    <row r="294" spans="3:5" ht="27" hidden="1" x14ac:dyDescent="0.15">
      <c r="C294" s="65">
        <v>46349</v>
      </c>
      <c r="D294" s="66" t="s">
        <v>49</v>
      </c>
      <c r="E294" s="66" t="s">
        <v>32</v>
      </c>
    </row>
    <row r="295" spans="3:5" ht="27" hidden="1" x14ac:dyDescent="0.15">
      <c r="C295" s="65">
        <v>46379</v>
      </c>
      <c r="D295" s="66" t="s">
        <v>50</v>
      </c>
      <c r="E295" s="66" t="s">
        <v>35</v>
      </c>
    </row>
    <row r="296" spans="3:5" hidden="1" x14ac:dyDescent="0.15">
      <c r="C296" s="65">
        <v>46388</v>
      </c>
      <c r="D296" s="66" t="s">
        <v>29</v>
      </c>
      <c r="E296" s="66" t="s">
        <v>38</v>
      </c>
    </row>
    <row r="297" spans="3:5" ht="27" hidden="1" x14ac:dyDescent="0.15">
      <c r="C297" s="65">
        <v>46398</v>
      </c>
      <c r="D297" s="66" t="s">
        <v>31</v>
      </c>
      <c r="E297" s="66" t="s">
        <v>32</v>
      </c>
    </row>
    <row r="298" spans="3:5" ht="27" hidden="1" x14ac:dyDescent="0.15">
      <c r="C298" s="65">
        <v>46429</v>
      </c>
      <c r="D298" s="66" t="s">
        <v>33</v>
      </c>
      <c r="E298" s="66" t="s">
        <v>51</v>
      </c>
    </row>
    <row r="299" spans="3:5" ht="27" hidden="1" x14ac:dyDescent="0.15">
      <c r="C299" s="65">
        <v>46467</v>
      </c>
      <c r="D299" s="66" t="s">
        <v>34</v>
      </c>
      <c r="E299" s="66" t="s">
        <v>42</v>
      </c>
    </row>
    <row r="300" spans="3:5" ht="27" hidden="1" x14ac:dyDescent="0.15">
      <c r="C300" s="65">
        <v>46468</v>
      </c>
      <c r="D300" s="66" t="s">
        <v>43</v>
      </c>
      <c r="E300" s="66" t="s">
        <v>32</v>
      </c>
    </row>
    <row r="301" spans="3:5" ht="27" hidden="1" x14ac:dyDescent="0.15">
      <c r="C301" s="65">
        <v>46506</v>
      </c>
      <c r="D301" s="66" t="s">
        <v>36</v>
      </c>
      <c r="E301" s="66" t="s">
        <v>51</v>
      </c>
    </row>
    <row r="302" spans="3:5" ht="27" hidden="1" x14ac:dyDescent="0.15">
      <c r="C302" s="65">
        <v>46510</v>
      </c>
      <c r="D302" s="66" t="s">
        <v>37</v>
      </c>
      <c r="E302" s="66" t="s">
        <v>32</v>
      </c>
    </row>
    <row r="303" spans="3:5" ht="27" hidden="1" x14ac:dyDescent="0.15">
      <c r="C303" s="65">
        <v>46511</v>
      </c>
      <c r="D303" s="66" t="s">
        <v>39</v>
      </c>
      <c r="E303" s="66" t="s">
        <v>30</v>
      </c>
    </row>
    <row r="304" spans="3:5" ht="27" hidden="1" x14ac:dyDescent="0.15">
      <c r="C304" s="65">
        <v>46512</v>
      </c>
      <c r="D304" s="66" t="s">
        <v>41</v>
      </c>
      <c r="E304" s="66" t="s">
        <v>35</v>
      </c>
    </row>
    <row r="305" spans="3:5" hidden="1" x14ac:dyDescent="0.15">
      <c r="C305" s="65">
        <v>46587</v>
      </c>
      <c r="D305" s="66" t="s">
        <v>44</v>
      </c>
      <c r="E305" s="66" t="s">
        <v>32</v>
      </c>
    </row>
    <row r="306" spans="3:5" hidden="1" x14ac:dyDescent="0.15">
      <c r="C306" s="65">
        <v>46610</v>
      </c>
      <c r="D306" s="66" t="s">
        <v>53</v>
      </c>
      <c r="E306" s="66" t="s">
        <v>35</v>
      </c>
    </row>
    <row r="307" spans="3:5" ht="27" hidden="1" x14ac:dyDescent="0.15">
      <c r="C307" s="65">
        <v>46650</v>
      </c>
      <c r="D307" s="66" t="s">
        <v>45</v>
      </c>
      <c r="E307" s="66" t="s">
        <v>32</v>
      </c>
    </row>
    <row r="308" spans="3:5" ht="27" hidden="1" x14ac:dyDescent="0.15">
      <c r="C308" s="65">
        <v>46653</v>
      </c>
      <c r="D308" s="66" t="s">
        <v>46</v>
      </c>
      <c r="E308" s="66" t="s">
        <v>51</v>
      </c>
    </row>
    <row r="309" spans="3:5" ht="27" hidden="1" x14ac:dyDescent="0.15">
      <c r="C309" s="65">
        <v>46671</v>
      </c>
      <c r="D309" s="66" t="s">
        <v>47</v>
      </c>
      <c r="E309" s="66" t="s">
        <v>32</v>
      </c>
    </row>
    <row r="310" spans="3:5" ht="27" hidden="1" x14ac:dyDescent="0.15">
      <c r="C310" s="65">
        <v>46694</v>
      </c>
      <c r="D310" s="66" t="s">
        <v>48</v>
      </c>
      <c r="E310" s="66" t="s">
        <v>35</v>
      </c>
    </row>
    <row r="311" spans="3:5" ht="27" hidden="1" x14ac:dyDescent="0.15">
      <c r="C311" s="65">
        <v>46714</v>
      </c>
      <c r="D311" s="66" t="s">
        <v>49</v>
      </c>
      <c r="E311" s="66" t="s">
        <v>30</v>
      </c>
    </row>
    <row r="312" spans="3:5" ht="27" hidden="1" x14ac:dyDescent="0.15">
      <c r="C312" s="65">
        <v>46744</v>
      </c>
      <c r="D312" s="66" t="s">
        <v>50</v>
      </c>
      <c r="E312" s="66" t="s">
        <v>51</v>
      </c>
    </row>
    <row r="313" spans="3:5" hidden="1" x14ac:dyDescent="0.15">
      <c r="C313" s="65">
        <v>46753</v>
      </c>
      <c r="D313" s="66" t="s">
        <v>29</v>
      </c>
      <c r="E313" s="66" t="s">
        <v>40</v>
      </c>
    </row>
    <row r="314" spans="3:5" ht="27" hidden="1" x14ac:dyDescent="0.15">
      <c r="C314" s="65">
        <v>46762</v>
      </c>
      <c r="D314" s="66" t="s">
        <v>31</v>
      </c>
      <c r="E314" s="66" t="s">
        <v>32</v>
      </c>
    </row>
    <row r="315" spans="3:5" ht="27" hidden="1" x14ac:dyDescent="0.15">
      <c r="C315" s="65">
        <v>46794</v>
      </c>
      <c r="D315" s="66" t="s">
        <v>33</v>
      </c>
      <c r="E315" s="66" t="s">
        <v>38</v>
      </c>
    </row>
    <row r="316" spans="3:5" ht="27" hidden="1" x14ac:dyDescent="0.15">
      <c r="C316" s="65">
        <v>46832</v>
      </c>
      <c r="D316" s="66" t="s">
        <v>34</v>
      </c>
      <c r="E316" s="66" t="s">
        <v>32</v>
      </c>
    </row>
    <row r="317" spans="3:5" ht="27" hidden="1" x14ac:dyDescent="0.15">
      <c r="C317" s="65">
        <v>46872</v>
      </c>
      <c r="D317" s="66" t="s">
        <v>36</v>
      </c>
      <c r="E317" s="66" t="s">
        <v>40</v>
      </c>
    </row>
    <row r="318" spans="3:5" ht="27" hidden="1" x14ac:dyDescent="0.15">
      <c r="C318" s="65">
        <v>46876</v>
      </c>
      <c r="D318" s="66" t="s">
        <v>37</v>
      </c>
      <c r="E318" s="66" t="s">
        <v>35</v>
      </c>
    </row>
    <row r="319" spans="3:5" ht="27" hidden="1" x14ac:dyDescent="0.15">
      <c r="C319" s="65">
        <v>46877</v>
      </c>
      <c r="D319" s="66" t="s">
        <v>39</v>
      </c>
      <c r="E319" s="66" t="s">
        <v>51</v>
      </c>
    </row>
    <row r="320" spans="3:5" ht="27" hidden="1" x14ac:dyDescent="0.15">
      <c r="C320" s="65">
        <v>46878</v>
      </c>
      <c r="D320" s="66" t="s">
        <v>41</v>
      </c>
      <c r="E320" s="66" t="s">
        <v>38</v>
      </c>
    </row>
    <row r="321" spans="3:5" hidden="1" x14ac:dyDescent="0.15">
      <c r="C321" s="65">
        <v>46951</v>
      </c>
      <c r="D321" s="66" t="s">
        <v>44</v>
      </c>
      <c r="E321" s="66" t="s">
        <v>32</v>
      </c>
    </row>
    <row r="322" spans="3:5" hidden="1" x14ac:dyDescent="0.15">
      <c r="C322" s="65">
        <v>46976</v>
      </c>
      <c r="D322" s="66" t="s">
        <v>53</v>
      </c>
      <c r="E322" s="66" t="s">
        <v>38</v>
      </c>
    </row>
    <row r="323" spans="3:5" ht="27" hidden="1" x14ac:dyDescent="0.15">
      <c r="C323" s="65">
        <v>47014</v>
      </c>
      <c r="D323" s="66" t="s">
        <v>45</v>
      </c>
      <c r="E323" s="66" t="s">
        <v>32</v>
      </c>
    </row>
    <row r="324" spans="3:5" ht="27" hidden="1" x14ac:dyDescent="0.15">
      <c r="C324" s="65">
        <v>47018</v>
      </c>
      <c r="D324" s="66" t="s">
        <v>46</v>
      </c>
      <c r="E324" s="66" t="s">
        <v>38</v>
      </c>
    </row>
    <row r="325" spans="3:5" ht="27" hidden="1" x14ac:dyDescent="0.15">
      <c r="C325" s="65">
        <v>47035</v>
      </c>
      <c r="D325" s="66" t="s">
        <v>47</v>
      </c>
      <c r="E325" s="66" t="s">
        <v>32</v>
      </c>
    </row>
    <row r="326" spans="3:5" ht="27" hidden="1" x14ac:dyDescent="0.15">
      <c r="C326" s="65">
        <v>47060</v>
      </c>
      <c r="D326" s="66" t="s">
        <v>48</v>
      </c>
      <c r="E326" s="66" t="s">
        <v>38</v>
      </c>
    </row>
    <row r="327" spans="3:5" ht="27" hidden="1" x14ac:dyDescent="0.15">
      <c r="C327" s="65">
        <v>47080</v>
      </c>
      <c r="D327" s="66" t="s">
        <v>49</v>
      </c>
      <c r="E327" s="66" t="s">
        <v>51</v>
      </c>
    </row>
    <row r="328" spans="3:5" ht="27" hidden="1" x14ac:dyDescent="0.15">
      <c r="C328" s="65">
        <v>47110</v>
      </c>
      <c r="D328" s="66" t="s">
        <v>50</v>
      </c>
      <c r="E328" s="66" t="s">
        <v>40</v>
      </c>
    </row>
    <row r="329" spans="3:5" hidden="1" x14ac:dyDescent="0.15">
      <c r="C329" s="65">
        <v>47119</v>
      </c>
      <c r="D329" s="66" t="s">
        <v>29</v>
      </c>
      <c r="E329" s="66" t="s">
        <v>32</v>
      </c>
    </row>
    <row r="330" spans="3:5" ht="27" hidden="1" x14ac:dyDescent="0.15">
      <c r="C330" s="65">
        <v>47126</v>
      </c>
      <c r="D330" s="66" t="s">
        <v>31</v>
      </c>
      <c r="E330" s="66" t="s">
        <v>32</v>
      </c>
    </row>
    <row r="331" spans="3:5" ht="27" hidden="1" x14ac:dyDescent="0.15">
      <c r="C331" s="65">
        <v>47160</v>
      </c>
      <c r="D331" s="66" t="s">
        <v>33</v>
      </c>
      <c r="E331" s="66" t="s">
        <v>42</v>
      </c>
    </row>
    <row r="332" spans="3:5" ht="27" hidden="1" x14ac:dyDescent="0.15">
      <c r="C332" s="65">
        <v>47161</v>
      </c>
      <c r="D332" s="66" t="s">
        <v>43</v>
      </c>
      <c r="E332" s="66" t="s">
        <v>32</v>
      </c>
    </row>
    <row r="333" spans="3:5" ht="27" hidden="1" x14ac:dyDescent="0.15">
      <c r="C333" s="65">
        <v>47197</v>
      </c>
      <c r="D333" s="66" t="s">
        <v>34</v>
      </c>
      <c r="E333" s="66" t="s">
        <v>30</v>
      </c>
    </row>
    <row r="334" spans="3:5" ht="27" hidden="1" x14ac:dyDescent="0.15">
      <c r="C334" s="65">
        <v>47237</v>
      </c>
      <c r="D334" s="66" t="s">
        <v>36</v>
      </c>
      <c r="E334" s="66" t="s">
        <v>42</v>
      </c>
    </row>
    <row r="335" spans="3:5" ht="27" hidden="1" x14ac:dyDescent="0.15">
      <c r="C335" s="65">
        <v>47238</v>
      </c>
      <c r="D335" s="66" t="s">
        <v>43</v>
      </c>
      <c r="E335" s="66" t="s">
        <v>32</v>
      </c>
    </row>
    <row r="336" spans="3:5" ht="27" hidden="1" x14ac:dyDescent="0.15">
      <c r="C336" s="65">
        <v>47241</v>
      </c>
      <c r="D336" s="66" t="s">
        <v>37</v>
      </c>
      <c r="E336" s="66" t="s">
        <v>51</v>
      </c>
    </row>
    <row r="337" spans="3:5" ht="27" hidden="1" x14ac:dyDescent="0.15">
      <c r="C337" s="65">
        <v>47242</v>
      </c>
      <c r="D337" s="66" t="s">
        <v>39</v>
      </c>
      <c r="E337" s="66" t="s">
        <v>38</v>
      </c>
    </row>
    <row r="338" spans="3:5" ht="27" hidden="1" x14ac:dyDescent="0.15">
      <c r="C338" s="65">
        <v>47243</v>
      </c>
      <c r="D338" s="66" t="s">
        <v>41</v>
      </c>
      <c r="E338" s="66" t="s">
        <v>40</v>
      </c>
    </row>
    <row r="339" spans="3:5" hidden="1" x14ac:dyDescent="0.15">
      <c r="C339" s="65">
        <v>47315</v>
      </c>
      <c r="D339" s="66" t="s">
        <v>44</v>
      </c>
      <c r="E339" s="66" t="s">
        <v>32</v>
      </c>
    </row>
    <row r="340" spans="3:5" hidden="1" x14ac:dyDescent="0.15">
      <c r="C340" s="65">
        <v>47341</v>
      </c>
      <c r="D340" s="66" t="s">
        <v>53</v>
      </c>
      <c r="E340" s="66" t="s">
        <v>40</v>
      </c>
    </row>
    <row r="341" spans="3:5" ht="27" hidden="1" x14ac:dyDescent="0.15">
      <c r="C341" s="65">
        <v>47378</v>
      </c>
      <c r="D341" s="66" t="s">
        <v>45</v>
      </c>
      <c r="E341" s="66" t="s">
        <v>32</v>
      </c>
    </row>
    <row r="342" spans="3:5" ht="27" hidden="1" x14ac:dyDescent="0.15">
      <c r="C342" s="65">
        <v>47384</v>
      </c>
      <c r="D342" s="66" t="s">
        <v>46</v>
      </c>
      <c r="E342" s="66" t="s">
        <v>42</v>
      </c>
    </row>
    <row r="343" spans="3:5" ht="27" hidden="1" x14ac:dyDescent="0.15">
      <c r="C343" s="65">
        <v>47385</v>
      </c>
      <c r="D343" s="66" t="s">
        <v>43</v>
      </c>
      <c r="E343" s="66" t="s">
        <v>32</v>
      </c>
    </row>
    <row r="344" spans="3:5" ht="27" hidden="1" x14ac:dyDescent="0.15">
      <c r="C344" s="65">
        <v>47399</v>
      </c>
      <c r="D344" s="66" t="s">
        <v>47</v>
      </c>
      <c r="E344" s="66" t="s">
        <v>32</v>
      </c>
    </row>
    <row r="345" spans="3:5" ht="27" hidden="1" x14ac:dyDescent="0.15">
      <c r="C345" s="65">
        <v>47425</v>
      </c>
      <c r="D345" s="66" t="s">
        <v>48</v>
      </c>
      <c r="E345" s="66" t="s">
        <v>40</v>
      </c>
    </row>
    <row r="346" spans="3:5" ht="27" hidden="1" x14ac:dyDescent="0.15">
      <c r="C346" s="65">
        <v>47445</v>
      </c>
      <c r="D346" s="66" t="s">
        <v>49</v>
      </c>
      <c r="E346" s="66" t="s">
        <v>38</v>
      </c>
    </row>
    <row r="347" spans="3:5" ht="27" hidden="1" x14ac:dyDescent="0.15">
      <c r="C347" s="65">
        <v>47475</v>
      </c>
      <c r="D347" s="66" t="s">
        <v>50</v>
      </c>
      <c r="E347" s="66" t="s">
        <v>42</v>
      </c>
    </row>
    <row r="348" spans="3:5" ht="27" hidden="1" x14ac:dyDescent="0.15">
      <c r="C348" s="65">
        <v>47476</v>
      </c>
      <c r="D348" s="66" t="s">
        <v>43</v>
      </c>
      <c r="E348" s="66" t="s">
        <v>32</v>
      </c>
    </row>
    <row r="349" spans="3:5" hidden="1" x14ac:dyDescent="0.15">
      <c r="C349" s="65">
        <v>47484</v>
      </c>
      <c r="D349" s="66" t="s">
        <v>29</v>
      </c>
      <c r="E349" s="66" t="s">
        <v>30</v>
      </c>
    </row>
    <row r="350" spans="3:5" ht="27" hidden="1" x14ac:dyDescent="0.15">
      <c r="C350" s="65">
        <v>47497</v>
      </c>
      <c r="D350" s="66" t="s">
        <v>31</v>
      </c>
      <c r="E350" s="66" t="s">
        <v>32</v>
      </c>
    </row>
    <row r="351" spans="3:5" ht="27" hidden="1" x14ac:dyDescent="0.15">
      <c r="C351" s="65">
        <v>47525</v>
      </c>
      <c r="D351" s="66" t="s">
        <v>33</v>
      </c>
      <c r="E351" s="66" t="s">
        <v>32</v>
      </c>
    </row>
    <row r="352" spans="3:5" ht="27" hidden="1" x14ac:dyDescent="0.15">
      <c r="C352" s="65">
        <v>47562</v>
      </c>
      <c r="D352" s="66" t="s">
        <v>34</v>
      </c>
      <c r="E352" s="66" t="s">
        <v>35</v>
      </c>
    </row>
    <row r="353" spans="3:5" ht="27" hidden="1" x14ac:dyDescent="0.15">
      <c r="C353" s="65">
        <v>47602</v>
      </c>
      <c r="D353" s="66" t="s">
        <v>36</v>
      </c>
      <c r="E353" s="66" t="s">
        <v>32</v>
      </c>
    </row>
    <row r="354" spans="3:5" ht="27" hidden="1" x14ac:dyDescent="0.15">
      <c r="C354" s="65">
        <v>47606</v>
      </c>
      <c r="D354" s="66" t="s">
        <v>37</v>
      </c>
      <c r="E354" s="66" t="s">
        <v>38</v>
      </c>
    </row>
    <row r="355" spans="3:5" ht="27" hidden="1" x14ac:dyDescent="0.15">
      <c r="C355" s="65">
        <v>47607</v>
      </c>
      <c r="D355" s="66" t="s">
        <v>39</v>
      </c>
      <c r="E355" s="66" t="s">
        <v>40</v>
      </c>
    </row>
    <row r="356" spans="3:5" ht="27" hidden="1" x14ac:dyDescent="0.15">
      <c r="C356" s="65">
        <v>47608</v>
      </c>
      <c r="D356" s="66" t="s">
        <v>41</v>
      </c>
      <c r="E356" s="66" t="s">
        <v>42</v>
      </c>
    </row>
    <row r="357" spans="3:5" ht="27" hidden="1" x14ac:dyDescent="0.15">
      <c r="C357" s="65">
        <v>47609</v>
      </c>
      <c r="D357" s="66" t="s">
        <v>43</v>
      </c>
      <c r="E357" s="66" t="s">
        <v>32</v>
      </c>
    </row>
    <row r="358" spans="3:5" hidden="1" x14ac:dyDescent="0.15">
      <c r="C358" s="65">
        <v>47679</v>
      </c>
      <c r="D358" s="66" t="s">
        <v>44</v>
      </c>
      <c r="E358" s="66" t="s">
        <v>32</v>
      </c>
    </row>
    <row r="359" spans="3:5" hidden="1" x14ac:dyDescent="0.15">
      <c r="C359" s="65">
        <v>47706</v>
      </c>
      <c r="D359" s="66" t="s">
        <v>53</v>
      </c>
      <c r="E359" s="66" t="s">
        <v>42</v>
      </c>
    </row>
    <row r="360" spans="3:5" ht="27" hidden="1" x14ac:dyDescent="0.15">
      <c r="C360" s="65">
        <v>47707</v>
      </c>
      <c r="D360" s="66" t="s">
        <v>43</v>
      </c>
      <c r="E360" s="66" t="s">
        <v>32</v>
      </c>
    </row>
    <row r="361" spans="3:5" ht="27" hidden="1" x14ac:dyDescent="0.15">
      <c r="C361" s="65">
        <v>47742</v>
      </c>
      <c r="D361" s="66" t="s">
        <v>45</v>
      </c>
      <c r="E361" s="66" t="s">
        <v>32</v>
      </c>
    </row>
    <row r="362" spans="3:5" ht="27" hidden="1" x14ac:dyDescent="0.15">
      <c r="C362" s="65">
        <v>47749</v>
      </c>
      <c r="D362" s="66" t="s">
        <v>46</v>
      </c>
      <c r="E362" s="66" t="s">
        <v>32</v>
      </c>
    </row>
    <row r="363" spans="3:5" ht="27" hidden="1" x14ac:dyDescent="0.15">
      <c r="C363" s="65">
        <v>47770</v>
      </c>
      <c r="D363" s="66" t="s">
        <v>47</v>
      </c>
      <c r="E363" s="66" t="s">
        <v>32</v>
      </c>
    </row>
    <row r="364" spans="3:5" ht="27" hidden="1" x14ac:dyDescent="0.15">
      <c r="C364" s="65">
        <v>47790</v>
      </c>
      <c r="D364" s="66" t="s">
        <v>48</v>
      </c>
      <c r="E364" s="66" t="s">
        <v>42</v>
      </c>
    </row>
    <row r="365" spans="3:5" ht="27" hidden="1" x14ac:dyDescent="0.15">
      <c r="C365" s="65">
        <v>47791</v>
      </c>
      <c r="D365" s="66" t="s">
        <v>43</v>
      </c>
      <c r="E365" s="66" t="s">
        <v>32</v>
      </c>
    </row>
    <row r="366" spans="3:5" ht="27" hidden="1" x14ac:dyDescent="0.15">
      <c r="C366" s="65">
        <v>47810</v>
      </c>
      <c r="D366" s="66" t="s">
        <v>49</v>
      </c>
      <c r="E366" s="66" t="s">
        <v>40</v>
      </c>
    </row>
    <row r="367" spans="3:5" ht="27" hidden="1" x14ac:dyDescent="0.15">
      <c r="C367" s="65">
        <v>47840</v>
      </c>
      <c r="D367" s="66" t="s">
        <v>50</v>
      </c>
      <c r="E367" s="66" t="s">
        <v>32</v>
      </c>
    </row>
    <row r="368" spans="3:5" hidden="1" x14ac:dyDescent="0.15">
      <c r="C368" s="65">
        <v>47849</v>
      </c>
      <c r="D368" s="66" t="s">
        <v>29</v>
      </c>
      <c r="E368" s="66" t="s">
        <v>35</v>
      </c>
    </row>
    <row r="369" spans="3:5" ht="27" hidden="1" x14ac:dyDescent="0.15">
      <c r="C369" s="65">
        <v>47861</v>
      </c>
      <c r="D369" s="66" t="s">
        <v>31</v>
      </c>
      <c r="E369" s="66" t="s">
        <v>32</v>
      </c>
    </row>
    <row r="370" spans="3:5" ht="27" hidden="1" x14ac:dyDescent="0.15">
      <c r="C370" s="65">
        <v>47890</v>
      </c>
      <c r="D370" s="66" t="s">
        <v>33</v>
      </c>
      <c r="E370" s="66" t="s">
        <v>30</v>
      </c>
    </row>
    <row r="371" spans="3:5" ht="27" hidden="1" x14ac:dyDescent="0.15">
      <c r="C371" s="65">
        <v>47928</v>
      </c>
      <c r="D371" s="66" t="s">
        <v>34</v>
      </c>
      <c r="E371" s="66" t="s">
        <v>38</v>
      </c>
    </row>
    <row r="372" spans="3:5" ht="27" hidden="1" x14ac:dyDescent="0.15">
      <c r="C372" s="65">
        <v>47967</v>
      </c>
      <c r="D372" s="66" t="s">
        <v>36</v>
      </c>
      <c r="E372" s="66" t="s">
        <v>30</v>
      </c>
    </row>
    <row r="373" spans="3:5" ht="27" hidden="1" x14ac:dyDescent="0.15">
      <c r="C373" s="65">
        <v>47971</v>
      </c>
      <c r="D373" s="66" t="s">
        <v>37</v>
      </c>
      <c r="E373" s="66" t="s">
        <v>40</v>
      </c>
    </row>
    <row r="374" spans="3:5" ht="27" hidden="1" x14ac:dyDescent="0.15">
      <c r="C374" s="65">
        <v>47972</v>
      </c>
      <c r="D374" s="66" t="s">
        <v>39</v>
      </c>
      <c r="E374" s="66" t="s">
        <v>42</v>
      </c>
    </row>
    <row r="375" spans="3:5" ht="27" hidden="1" x14ac:dyDescent="0.15">
      <c r="C375" s="65">
        <v>47973</v>
      </c>
      <c r="D375" s="66" t="s">
        <v>41</v>
      </c>
      <c r="E375" s="66" t="s">
        <v>32</v>
      </c>
    </row>
    <row r="376" spans="3:5" ht="27" hidden="1" x14ac:dyDescent="0.15">
      <c r="C376" s="65">
        <v>47974</v>
      </c>
      <c r="D376" s="66" t="s">
        <v>43</v>
      </c>
      <c r="E376" s="66" t="s">
        <v>30</v>
      </c>
    </row>
    <row r="377" spans="3:5" hidden="1" x14ac:dyDescent="0.15">
      <c r="C377" s="65">
        <v>48050</v>
      </c>
      <c r="D377" s="66" t="s">
        <v>44</v>
      </c>
      <c r="E377" s="66" t="s">
        <v>32</v>
      </c>
    </row>
    <row r="378" spans="3:5" hidden="1" x14ac:dyDescent="0.15">
      <c r="C378" s="65">
        <v>48071</v>
      </c>
      <c r="D378" s="66" t="s">
        <v>53</v>
      </c>
      <c r="E378" s="66" t="s">
        <v>32</v>
      </c>
    </row>
    <row r="379" spans="3:5" ht="27" hidden="1" x14ac:dyDescent="0.15">
      <c r="C379" s="65">
        <v>48106</v>
      </c>
      <c r="D379" s="66" t="s">
        <v>45</v>
      </c>
      <c r="E379" s="66" t="s">
        <v>32</v>
      </c>
    </row>
    <row r="380" spans="3:5" ht="27" hidden="1" x14ac:dyDescent="0.15">
      <c r="C380" s="65">
        <v>48114</v>
      </c>
      <c r="D380" s="66" t="s">
        <v>46</v>
      </c>
      <c r="E380" s="66" t="s">
        <v>30</v>
      </c>
    </row>
    <row r="381" spans="3:5" ht="27" hidden="1" x14ac:dyDescent="0.15">
      <c r="C381" s="65">
        <v>48134</v>
      </c>
      <c r="D381" s="66" t="s">
        <v>47</v>
      </c>
      <c r="E381" s="66" t="s">
        <v>32</v>
      </c>
    </row>
    <row r="382" spans="3:5" ht="27" hidden="1" x14ac:dyDescent="0.15">
      <c r="C382" s="65">
        <v>48155</v>
      </c>
      <c r="D382" s="66" t="s">
        <v>48</v>
      </c>
      <c r="E382" s="66" t="s">
        <v>32</v>
      </c>
    </row>
    <row r="383" spans="3:5" ht="27" hidden="1" x14ac:dyDescent="0.15">
      <c r="C383" s="65">
        <v>48175</v>
      </c>
      <c r="D383" s="66" t="s">
        <v>49</v>
      </c>
      <c r="E383" s="66" t="s">
        <v>42</v>
      </c>
    </row>
    <row r="384" spans="3:5" ht="27" hidden="1" x14ac:dyDescent="0.15">
      <c r="C384" s="65">
        <v>48176</v>
      </c>
      <c r="D384" s="66" t="s">
        <v>43</v>
      </c>
      <c r="E384" s="66" t="s">
        <v>32</v>
      </c>
    </row>
    <row r="385" spans="3:5" ht="27" hidden="1" x14ac:dyDescent="0.15">
      <c r="C385" s="65">
        <v>48205</v>
      </c>
      <c r="D385" s="66" t="s">
        <v>50</v>
      </c>
      <c r="E385" s="66" t="s">
        <v>30</v>
      </c>
    </row>
    <row r="386" spans="3:5" hidden="1" x14ac:dyDescent="0.15">
      <c r="C386" s="65">
        <v>48214</v>
      </c>
      <c r="D386" s="66" t="s">
        <v>29</v>
      </c>
      <c r="E386" s="66" t="s">
        <v>51</v>
      </c>
    </row>
    <row r="387" spans="3:5" ht="27" hidden="1" x14ac:dyDescent="0.15">
      <c r="C387" s="65">
        <v>48225</v>
      </c>
      <c r="D387" s="66" t="s">
        <v>31</v>
      </c>
      <c r="E387" s="66" t="s">
        <v>32</v>
      </c>
    </row>
    <row r="388" spans="3:5" ht="27" hidden="1" x14ac:dyDescent="0.15">
      <c r="C388" s="65">
        <v>48255</v>
      </c>
      <c r="D388" s="66" t="s">
        <v>33</v>
      </c>
      <c r="E388" s="66" t="s">
        <v>35</v>
      </c>
    </row>
    <row r="389" spans="3:5" ht="27" hidden="1" x14ac:dyDescent="0.15">
      <c r="C389" s="65">
        <v>48293</v>
      </c>
      <c r="D389" s="66" t="s">
        <v>34</v>
      </c>
      <c r="E389" s="66" t="s">
        <v>40</v>
      </c>
    </row>
    <row r="390" spans="3:5" ht="27" hidden="1" x14ac:dyDescent="0.15">
      <c r="C390" s="65">
        <v>48333</v>
      </c>
      <c r="D390" s="66" t="s">
        <v>36</v>
      </c>
      <c r="E390" s="66" t="s">
        <v>51</v>
      </c>
    </row>
    <row r="391" spans="3:5" ht="27" hidden="1" x14ac:dyDescent="0.15">
      <c r="C391" s="65">
        <v>48337</v>
      </c>
      <c r="D391" s="66" t="s">
        <v>37</v>
      </c>
      <c r="E391" s="66" t="s">
        <v>32</v>
      </c>
    </row>
    <row r="392" spans="3:5" ht="27" hidden="1" x14ac:dyDescent="0.15">
      <c r="C392" s="65">
        <v>48338</v>
      </c>
      <c r="D392" s="66" t="s">
        <v>39</v>
      </c>
      <c r="E392" s="66" t="s">
        <v>30</v>
      </c>
    </row>
    <row r="393" spans="3:5" ht="27" hidden="1" x14ac:dyDescent="0.15">
      <c r="C393" s="65">
        <v>48339</v>
      </c>
      <c r="D393" s="66" t="s">
        <v>41</v>
      </c>
      <c r="E393" s="66" t="s">
        <v>35</v>
      </c>
    </row>
    <row r="394" spans="3:5" hidden="1" x14ac:dyDescent="0.15">
      <c r="C394" s="65">
        <v>48414</v>
      </c>
      <c r="D394" s="66" t="s">
        <v>44</v>
      </c>
      <c r="E394" s="66" t="s">
        <v>32</v>
      </c>
    </row>
    <row r="395" spans="3:5" hidden="1" x14ac:dyDescent="0.15">
      <c r="C395" s="65">
        <v>48437</v>
      </c>
      <c r="D395" s="66" t="s">
        <v>53</v>
      </c>
      <c r="E395" s="66" t="s">
        <v>35</v>
      </c>
    </row>
    <row r="396" spans="3:5" ht="27" hidden="1" x14ac:dyDescent="0.15">
      <c r="C396" s="65">
        <v>48477</v>
      </c>
      <c r="D396" s="66" t="s">
        <v>45</v>
      </c>
      <c r="E396" s="66" t="s">
        <v>32</v>
      </c>
    </row>
    <row r="397" spans="3:5" ht="27" hidden="1" x14ac:dyDescent="0.15">
      <c r="C397" s="65">
        <v>48478</v>
      </c>
      <c r="D397" s="66" t="s">
        <v>52</v>
      </c>
      <c r="E397" s="66" t="s">
        <v>30</v>
      </c>
    </row>
    <row r="398" spans="3:5" ht="27" hidden="1" x14ac:dyDescent="0.15">
      <c r="C398" s="65">
        <v>48479</v>
      </c>
      <c r="D398" s="66" t="s">
        <v>46</v>
      </c>
      <c r="E398" s="66" t="s">
        <v>35</v>
      </c>
    </row>
    <row r="399" spans="3:5" ht="27" hidden="1" x14ac:dyDescent="0.15">
      <c r="C399" s="65">
        <v>48498</v>
      </c>
      <c r="D399" s="66" t="s">
        <v>47</v>
      </c>
      <c r="E399" s="66" t="s">
        <v>32</v>
      </c>
    </row>
    <row r="400" spans="3:5" ht="27" hidden="1" x14ac:dyDescent="0.15">
      <c r="C400" s="65">
        <v>48521</v>
      </c>
      <c r="D400" s="66" t="s">
        <v>48</v>
      </c>
      <c r="E400" s="66" t="s">
        <v>35</v>
      </c>
    </row>
    <row r="401" spans="2:18" ht="27" hidden="1" x14ac:dyDescent="0.15">
      <c r="C401" s="65">
        <v>48541</v>
      </c>
      <c r="D401" s="66" t="s">
        <v>49</v>
      </c>
      <c r="E401" s="66" t="s">
        <v>30</v>
      </c>
    </row>
    <row r="402" spans="2:18" ht="27" hidden="1" x14ac:dyDescent="0.15">
      <c r="C402" s="65">
        <v>48571</v>
      </c>
      <c r="D402" s="66" t="s">
        <v>50</v>
      </c>
      <c r="E402" s="66" t="s">
        <v>51</v>
      </c>
    </row>
    <row r="404" spans="2:18" x14ac:dyDescent="0.15">
      <c r="B404" s="67" t="s">
        <v>194</v>
      </c>
      <c r="C404" s="68"/>
      <c r="D404" s="68"/>
      <c r="E404" s="68"/>
      <c r="F404" s="69"/>
      <c r="G404" s="70"/>
      <c r="H404" s="68"/>
      <c r="I404" s="68"/>
      <c r="J404" s="68"/>
      <c r="K404" s="69"/>
      <c r="L404" s="71"/>
      <c r="M404" s="71"/>
      <c r="N404" s="71"/>
      <c r="O404" s="72"/>
      <c r="P404" s="72"/>
      <c r="Q404" s="72"/>
      <c r="R404" s="72"/>
    </row>
    <row r="405" spans="2:18" x14ac:dyDescent="0.15">
      <c r="B405" s="67" t="s">
        <v>170</v>
      </c>
      <c r="E405" s="288" t="s">
        <v>171</v>
      </c>
      <c r="F405" s="289"/>
      <c r="G405" s="289"/>
      <c r="H405" s="289"/>
      <c r="I405" s="289"/>
      <c r="J405" s="289"/>
      <c r="K405" s="289"/>
      <c r="L405" s="290"/>
      <c r="M405" s="73" t="s">
        <v>149</v>
      </c>
      <c r="O405" s="72"/>
    </row>
    <row r="406" spans="2:18" x14ac:dyDescent="0.15">
      <c r="B406" s="74"/>
      <c r="E406" s="288" t="s">
        <v>172</v>
      </c>
      <c r="F406" s="289"/>
      <c r="G406" s="289"/>
      <c r="H406" s="289"/>
      <c r="I406" s="289"/>
      <c r="J406" s="289"/>
      <c r="K406" s="289"/>
      <c r="L406" s="290"/>
      <c r="M406" s="73"/>
      <c r="O406" s="72"/>
    </row>
    <row r="407" spans="2:18" x14ac:dyDescent="0.15">
      <c r="B407" s="74"/>
      <c r="E407" s="291" t="s">
        <v>173</v>
      </c>
      <c r="F407" s="292"/>
      <c r="G407" s="292"/>
      <c r="H407" s="292"/>
      <c r="I407" s="292"/>
      <c r="J407" s="292"/>
      <c r="K407" s="292"/>
      <c r="L407" s="293"/>
      <c r="M407" s="73"/>
      <c r="O407" s="72"/>
    </row>
    <row r="408" spans="2:18" x14ac:dyDescent="0.15">
      <c r="B408" s="74"/>
      <c r="E408" s="294" t="s">
        <v>21</v>
      </c>
      <c r="F408" s="294"/>
      <c r="G408" s="294"/>
      <c r="H408" s="294"/>
      <c r="I408" s="294"/>
      <c r="J408" s="294"/>
      <c r="K408" s="294"/>
      <c r="L408" s="294"/>
      <c r="M408" s="73"/>
      <c r="N408" s="71"/>
      <c r="O408" s="72"/>
    </row>
    <row r="409" spans="2:18" x14ac:dyDescent="0.15">
      <c r="B409" s="74"/>
      <c r="C409" s="75"/>
      <c r="D409" s="68"/>
      <c r="E409" s="68"/>
      <c r="F409" s="69"/>
      <c r="G409" s="70"/>
      <c r="H409" s="68"/>
      <c r="I409" s="68"/>
      <c r="J409" s="68"/>
      <c r="K409" s="69"/>
      <c r="L409" s="71"/>
      <c r="M409" s="71"/>
      <c r="N409" s="71"/>
      <c r="O409" s="72"/>
      <c r="P409" s="72"/>
      <c r="Q409" s="72"/>
      <c r="R409" s="72"/>
    </row>
    <row r="410" spans="2:18" x14ac:dyDescent="0.15">
      <c r="B410" s="74"/>
      <c r="C410" s="68"/>
      <c r="D410" s="68"/>
      <c r="E410" s="68"/>
      <c r="F410" s="69"/>
      <c r="G410" s="70"/>
      <c r="H410" s="68"/>
      <c r="I410" s="68"/>
      <c r="J410" s="68"/>
      <c r="K410" s="69"/>
      <c r="L410" s="71"/>
      <c r="M410" s="71"/>
      <c r="N410" s="295"/>
      <c r="O410" s="295"/>
      <c r="P410" s="295"/>
      <c r="Q410" s="295"/>
      <c r="R410" s="295"/>
    </row>
    <row r="411" spans="2:18" x14ac:dyDescent="0.15">
      <c r="B411" s="76"/>
      <c r="C411" s="68"/>
      <c r="D411" s="68"/>
      <c r="E411" s="68"/>
      <c r="F411" s="69"/>
      <c r="G411" s="70"/>
      <c r="H411" s="68"/>
      <c r="I411" s="68"/>
      <c r="J411" s="68"/>
      <c r="K411" s="69"/>
      <c r="L411" s="71"/>
      <c r="M411" s="71"/>
      <c r="N411" s="295"/>
      <c r="O411" s="295"/>
      <c r="P411" s="295"/>
      <c r="Q411" s="295"/>
      <c r="R411" s="295"/>
    </row>
  </sheetData>
  <sheetProtection selectLockedCells="1"/>
  <mergeCells count="44">
    <mergeCell ref="E406:L406"/>
    <mergeCell ref="E407:L407"/>
    <mergeCell ref="E408:L408"/>
    <mergeCell ref="N410:R411"/>
    <mergeCell ref="B47:C47"/>
    <mergeCell ref="Q47:R47"/>
    <mergeCell ref="AF47:AG47"/>
    <mergeCell ref="AU47:AV47"/>
    <mergeCell ref="E405:L405"/>
    <mergeCell ref="AF45:AG45"/>
    <mergeCell ref="AU45:AV45"/>
    <mergeCell ref="B46:C46"/>
    <mergeCell ref="Q46:R46"/>
    <mergeCell ref="AF46:AG46"/>
    <mergeCell ref="AU46:AV46"/>
    <mergeCell ref="B45:C45"/>
    <mergeCell ref="AF12:AF42"/>
    <mergeCell ref="AU12:AU42"/>
    <mergeCell ref="Q43:R43"/>
    <mergeCell ref="AF43:AG43"/>
    <mergeCell ref="AU43:AV43"/>
    <mergeCell ref="BA10:BH10"/>
    <mergeCell ref="BL10:BO10"/>
    <mergeCell ref="BP10:BW10"/>
    <mergeCell ref="B11:C11"/>
    <mergeCell ref="Q11:R11"/>
    <mergeCell ref="AF11:AG11"/>
    <mergeCell ref="AU11:AV11"/>
    <mergeCell ref="AF10:AG10"/>
    <mergeCell ref="AH10:AK10"/>
    <mergeCell ref="AL10:AS10"/>
    <mergeCell ref="AU10:AV10"/>
    <mergeCell ref="AW10:AZ10"/>
    <mergeCell ref="B10:C10"/>
    <mergeCell ref="D10:G10"/>
    <mergeCell ref="H10:O10"/>
    <mergeCell ref="Q10:R10"/>
    <mergeCell ref="B43:C43"/>
    <mergeCell ref="Q45:R45"/>
    <mergeCell ref="S10:V10"/>
    <mergeCell ref="W10:AD10"/>
    <mergeCell ref="A12:A42"/>
    <mergeCell ref="B12:B42"/>
    <mergeCell ref="Q12:Q42"/>
  </mergeCells>
  <phoneticPr fontId="2"/>
  <dataValidations count="3">
    <dataValidation type="whole" operator="greaterThanOrEqual" allowBlank="1" showInputMessage="1" showErrorMessage="1" sqref="D10:G10 S10:V10 AH10:AK10 AW10:AZ10" xr:uid="{47152B8E-654C-4F95-9753-819219CEF2FE}">
      <formula1>2000</formula1>
    </dataValidation>
    <dataValidation type="decimal" operator="greaterThanOrEqual" allowBlank="1" showInputMessage="1" showErrorMessage="1" sqref="K409:K411 D12:O42 S12:AD42 AH12:AS42 AW12:BH42 F409:F411 K404 F404" xr:uid="{3E0D42BD-1665-4A86-BADE-57505FEC0994}">
      <formula1>0</formula1>
    </dataValidation>
    <dataValidation type="list" allowBlank="1" showInputMessage="1" showErrorMessage="1" sqref="M405:M408" xr:uid="{1682CC82-6FF1-4D81-A187-EAF905CC71B1}">
      <formula1>"○,　"</formula1>
    </dataValidation>
  </dataValidations>
  <pageMargins left="0.70866141732283472" right="0.70866141732283472" top="0.74803149606299213" bottom="0.74803149606299213" header="0.31496062992125984" footer="0.31496062992125984"/>
  <pageSetup paperSize="8"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63974-1BB0-44BD-A201-D241983E1908}">
  <sheetPr>
    <tabColor rgb="FFFF0000"/>
    <pageSetUpPr fitToPage="1"/>
  </sheetPr>
  <dimension ref="A1:S90"/>
  <sheetViews>
    <sheetView view="pageBreakPreview" zoomScaleNormal="100" zoomScaleSheetLayoutView="100" workbookViewId="0">
      <selection activeCell="K7" sqref="K7"/>
    </sheetView>
  </sheetViews>
  <sheetFormatPr defaultColWidth="8.875" defaultRowHeight="13.5" x14ac:dyDescent="0.15"/>
  <cols>
    <col min="1" max="1" width="4.25" style="31" customWidth="1"/>
    <col min="2" max="2" width="23" style="31" customWidth="1"/>
    <col min="3" max="6" width="9" style="31" customWidth="1"/>
    <col min="7" max="7" width="9" style="31" hidden="1" customWidth="1"/>
    <col min="8" max="11" width="9" style="31" customWidth="1"/>
    <col min="12" max="12" width="9" style="31" hidden="1" customWidth="1"/>
    <col min="13" max="13" width="1.25" style="31" customWidth="1"/>
    <col min="14" max="14" width="7.75" style="31" customWidth="1"/>
    <col min="15" max="18" width="9" style="31" customWidth="1"/>
    <col min="19" max="19" width="9" style="31" hidden="1" customWidth="1"/>
    <col min="20" max="16384" width="8.875" style="31"/>
  </cols>
  <sheetData>
    <row r="1" spans="1:19" x14ac:dyDescent="0.15">
      <c r="B1" s="24" t="s">
        <v>195</v>
      </c>
    </row>
    <row r="3" spans="1:19" ht="109.15" customHeight="1" x14ac:dyDescent="0.15">
      <c r="B3" s="314" t="s">
        <v>199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</row>
    <row r="4" spans="1:19" x14ac:dyDescent="0.15">
      <c r="B4" s="31" t="s">
        <v>78</v>
      </c>
    </row>
    <row r="5" spans="1:19" ht="13.5" customHeight="1" x14ac:dyDescent="0.15">
      <c r="B5" s="278" t="s">
        <v>159</v>
      </c>
      <c r="C5" s="52" t="s">
        <v>161</v>
      </c>
      <c r="D5" s="77"/>
      <c r="E5" s="64"/>
    </row>
    <row r="6" spans="1:19" x14ac:dyDescent="0.15">
      <c r="B6" s="278"/>
      <c r="C6" s="52" t="s">
        <v>160</v>
      </c>
      <c r="D6" s="77"/>
      <c r="E6" s="64"/>
      <c r="F6" s="64"/>
    </row>
    <row r="7" spans="1:19" x14ac:dyDescent="0.15">
      <c r="B7" s="278"/>
      <c r="C7" s="52" t="s">
        <v>155</v>
      </c>
      <c r="D7" s="110"/>
      <c r="E7" s="111" t="str">
        <f>IFERROR(WEEKDAY(D5&amp;"/"&amp;D6&amp;"/"&amp;D7),"")</f>
        <v/>
      </c>
      <c r="S7" s="31" t="s">
        <v>12</v>
      </c>
    </row>
    <row r="8" spans="1:19" ht="6.75" customHeight="1" x14ac:dyDescent="0.15">
      <c r="C8" s="112"/>
      <c r="D8" s="112"/>
      <c r="E8" s="112"/>
      <c r="F8" s="112"/>
    </row>
    <row r="9" spans="1:19" ht="29.25" customHeight="1" x14ac:dyDescent="0.15">
      <c r="B9" s="78"/>
      <c r="C9" s="113" t="s">
        <v>175</v>
      </c>
      <c r="D9" s="79" t="s">
        <v>176</v>
      </c>
      <c r="E9" s="114" t="s">
        <v>200</v>
      </c>
      <c r="F9" s="112"/>
    </row>
    <row r="10" spans="1:19" x14ac:dyDescent="0.15">
      <c r="A10" s="115"/>
      <c r="B10" s="52" t="s">
        <v>146</v>
      </c>
      <c r="C10" s="80"/>
      <c r="D10" s="81"/>
      <c r="E10" s="81"/>
      <c r="F10" s="64"/>
      <c r="G10" s="82"/>
      <c r="H10" s="116"/>
      <c r="K10" s="64"/>
      <c r="L10" s="64"/>
      <c r="M10" s="64"/>
      <c r="N10" s="64"/>
      <c r="O10" s="64"/>
      <c r="P10" s="64"/>
      <c r="Q10" s="64"/>
      <c r="R10" s="48" t="s">
        <v>158</v>
      </c>
      <c r="S10" s="117">
        <f>$G15-$L15</f>
        <v>0</v>
      </c>
    </row>
    <row r="11" spans="1:19" ht="8.25" customHeight="1" x14ac:dyDescent="0.15">
      <c r="A11" s="115"/>
      <c r="B11" s="64"/>
      <c r="C11" s="118"/>
      <c r="D11" s="30"/>
      <c r="E11" s="30"/>
      <c r="F11" s="119"/>
      <c r="G11" s="119"/>
      <c r="H11" s="116"/>
      <c r="K11" s="64"/>
      <c r="L11" s="64"/>
      <c r="M11" s="64"/>
      <c r="N11" s="64"/>
      <c r="O11" s="64"/>
      <c r="P11" s="64"/>
      <c r="Q11" s="64"/>
      <c r="R11" s="64"/>
      <c r="S11" s="120"/>
    </row>
    <row r="12" spans="1:19" x14ac:dyDescent="0.15">
      <c r="B12" s="308"/>
      <c r="C12" s="310" t="s">
        <v>13</v>
      </c>
      <c r="D12" s="307"/>
      <c r="E12" s="307"/>
      <c r="F12" s="307"/>
      <c r="G12" s="311"/>
      <c r="H12" s="300" t="s">
        <v>14</v>
      </c>
      <c r="I12" s="278"/>
      <c r="J12" s="278"/>
      <c r="K12" s="278"/>
      <c r="L12" s="278"/>
      <c r="M12" s="107"/>
      <c r="N12" s="312"/>
      <c r="O12" s="307" t="s">
        <v>80</v>
      </c>
      <c r="P12" s="307"/>
      <c r="Q12" s="307"/>
      <c r="R12" s="277"/>
      <c r="S12" s="298" t="s">
        <v>80</v>
      </c>
    </row>
    <row r="13" spans="1:19" x14ac:dyDescent="0.15">
      <c r="B13" s="309"/>
      <c r="C13" s="300" t="s">
        <v>164</v>
      </c>
      <c r="D13" s="276"/>
      <c r="E13" s="301" t="s">
        <v>201</v>
      </c>
      <c r="F13" s="303" t="s">
        <v>162</v>
      </c>
      <c r="G13" s="108"/>
      <c r="H13" s="300" t="s">
        <v>164</v>
      </c>
      <c r="I13" s="276"/>
      <c r="J13" s="301" t="s">
        <v>201</v>
      </c>
      <c r="K13" s="303" t="s">
        <v>178</v>
      </c>
      <c r="L13" s="52"/>
      <c r="M13" s="107"/>
      <c r="N13" s="313"/>
      <c r="O13" s="300" t="s">
        <v>164</v>
      </c>
      <c r="P13" s="276"/>
      <c r="Q13" s="305" t="s">
        <v>201</v>
      </c>
      <c r="R13" s="278" t="s">
        <v>165</v>
      </c>
      <c r="S13" s="299"/>
    </row>
    <row r="14" spans="1:19" ht="23.25" thickBot="1" x14ac:dyDescent="0.2">
      <c r="B14" s="309"/>
      <c r="C14" s="83" t="s">
        <v>175</v>
      </c>
      <c r="D14" s="84" t="s">
        <v>177</v>
      </c>
      <c r="E14" s="302"/>
      <c r="F14" s="304"/>
      <c r="G14" s="85"/>
      <c r="H14" s="83" t="s">
        <v>175</v>
      </c>
      <c r="I14" s="84" t="s">
        <v>177</v>
      </c>
      <c r="J14" s="302"/>
      <c r="K14" s="304"/>
      <c r="L14" s="52"/>
      <c r="M14" s="107"/>
      <c r="N14" s="313"/>
      <c r="O14" s="83" t="s">
        <v>175</v>
      </c>
      <c r="P14" s="84" t="s">
        <v>177</v>
      </c>
      <c r="Q14" s="306"/>
      <c r="R14" s="298"/>
      <c r="S14" s="299"/>
    </row>
    <row r="15" spans="1:19" ht="14.25" thickTop="1" x14ac:dyDescent="0.15">
      <c r="A15" s="86"/>
      <c r="B15" s="87" t="s">
        <v>54</v>
      </c>
      <c r="C15" s="121"/>
      <c r="D15" s="122"/>
      <c r="E15" s="123"/>
      <c r="F15" s="124">
        <f>SUM(C15:E15)</f>
        <v>0</v>
      </c>
      <c r="G15" s="125">
        <f t="shared" ref="G15:G39" si="0">SUM($C$15:$D$15)</f>
        <v>0</v>
      </c>
      <c r="H15" s="126"/>
      <c r="I15" s="127"/>
      <c r="J15" s="128"/>
      <c r="K15" s="129">
        <f>SUM(H15:J15)</f>
        <v>0</v>
      </c>
      <c r="L15" s="130">
        <f t="shared" ref="L15:L39" si="1">SUM($H15:$I15)</f>
        <v>0</v>
      </c>
      <c r="M15" s="131"/>
      <c r="N15" s="132">
        <v>0.25</v>
      </c>
      <c r="O15" s="129">
        <f>C10+C15-H15</f>
        <v>0</v>
      </c>
      <c r="P15" s="133">
        <f>D10+D15-I15</f>
        <v>0</v>
      </c>
      <c r="Q15" s="133">
        <f>E10+E15-J15</f>
        <v>0</v>
      </c>
      <c r="R15" s="129">
        <f>SUM(O15:P15)</f>
        <v>0</v>
      </c>
      <c r="S15" s="63">
        <f t="shared" ref="S15:S37" si="2">$G16-$L16</f>
        <v>0</v>
      </c>
    </row>
    <row r="16" spans="1:19" x14ac:dyDescent="0.15">
      <c r="A16" s="86"/>
      <c r="B16" s="105" t="s">
        <v>55</v>
      </c>
      <c r="C16" s="134"/>
      <c r="D16" s="135"/>
      <c r="E16" s="136"/>
      <c r="F16" s="137">
        <f t="shared" ref="F16:F40" si="3">SUM(C16:E16)</f>
        <v>0</v>
      </c>
      <c r="G16" s="138">
        <f t="shared" si="0"/>
        <v>0</v>
      </c>
      <c r="H16" s="139"/>
      <c r="I16" s="140"/>
      <c r="J16" s="141"/>
      <c r="K16" s="142">
        <f t="shared" ref="K16:K40" si="4">SUM(H16:J16)</f>
        <v>0</v>
      </c>
      <c r="L16" s="130">
        <f t="shared" si="1"/>
        <v>0</v>
      </c>
      <c r="M16" s="131"/>
      <c r="N16" s="143">
        <v>0.29166666666666702</v>
      </c>
      <c r="O16" s="142">
        <f>O15+C16-H16</f>
        <v>0</v>
      </c>
      <c r="P16" s="144">
        <f>P15+D16-I16</f>
        <v>0</v>
      </c>
      <c r="Q16" s="144">
        <f>Q15+E16-J16</f>
        <v>0</v>
      </c>
      <c r="R16" s="142">
        <f t="shared" ref="R16:R38" si="5">SUM(O16:P16)</f>
        <v>0</v>
      </c>
      <c r="S16" s="63">
        <f t="shared" si="2"/>
        <v>0</v>
      </c>
    </row>
    <row r="17" spans="1:19" x14ac:dyDescent="0.15">
      <c r="A17" s="86"/>
      <c r="B17" s="105" t="s">
        <v>56</v>
      </c>
      <c r="C17" s="134"/>
      <c r="D17" s="135"/>
      <c r="E17" s="136"/>
      <c r="F17" s="137">
        <f t="shared" si="3"/>
        <v>0</v>
      </c>
      <c r="G17" s="138">
        <f t="shared" si="0"/>
        <v>0</v>
      </c>
      <c r="H17" s="139"/>
      <c r="I17" s="140"/>
      <c r="J17" s="141"/>
      <c r="K17" s="142">
        <f t="shared" si="4"/>
        <v>0</v>
      </c>
      <c r="L17" s="130">
        <f t="shared" si="1"/>
        <v>0</v>
      </c>
      <c r="M17" s="131"/>
      <c r="N17" s="143">
        <v>0.33333333333333298</v>
      </c>
      <c r="O17" s="142">
        <f t="shared" ref="O17:Q32" si="6">O16+C17-H17</f>
        <v>0</v>
      </c>
      <c r="P17" s="144">
        <f t="shared" si="6"/>
        <v>0</v>
      </c>
      <c r="Q17" s="144">
        <f t="shared" si="6"/>
        <v>0</v>
      </c>
      <c r="R17" s="142">
        <f t="shared" si="5"/>
        <v>0</v>
      </c>
      <c r="S17" s="63">
        <f t="shared" si="2"/>
        <v>0</v>
      </c>
    </row>
    <row r="18" spans="1:19" x14ac:dyDescent="0.15">
      <c r="A18" s="86"/>
      <c r="B18" s="105" t="s">
        <v>57</v>
      </c>
      <c r="C18" s="134"/>
      <c r="D18" s="135"/>
      <c r="E18" s="136"/>
      <c r="F18" s="137">
        <f t="shared" si="3"/>
        <v>0</v>
      </c>
      <c r="G18" s="138">
        <f t="shared" si="0"/>
        <v>0</v>
      </c>
      <c r="H18" s="139"/>
      <c r="I18" s="140"/>
      <c r="J18" s="141"/>
      <c r="K18" s="142">
        <f t="shared" si="4"/>
        <v>0</v>
      </c>
      <c r="L18" s="130">
        <f t="shared" si="1"/>
        <v>0</v>
      </c>
      <c r="M18" s="131"/>
      <c r="N18" s="143">
        <v>0.375</v>
      </c>
      <c r="O18" s="142">
        <f t="shared" si="6"/>
        <v>0</v>
      </c>
      <c r="P18" s="144">
        <f t="shared" si="6"/>
        <v>0</v>
      </c>
      <c r="Q18" s="144">
        <f t="shared" si="6"/>
        <v>0</v>
      </c>
      <c r="R18" s="142">
        <f t="shared" si="5"/>
        <v>0</v>
      </c>
      <c r="S18" s="63">
        <f t="shared" si="2"/>
        <v>0</v>
      </c>
    </row>
    <row r="19" spans="1:19" x14ac:dyDescent="0.15">
      <c r="A19" s="86"/>
      <c r="B19" s="105" t="s">
        <v>58</v>
      </c>
      <c r="C19" s="134"/>
      <c r="D19" s="135"/>
      <c r="E19" s="136"/>
      <c r="F19" s="137">
        <f t="shared" si="3"/>
        <v>0</v>
      </c>
      <c r="G19" s="138">
        <f t="shared" si="0"/>
        <v>0</v>
      </c>
      <c r="H19" s="139"/>
      <c r="I19" s="140"/>
      <c r="J19" s="141"/>
      <c r="K19" s="142">
        <f t="shared" si="4"/>
        <v>0</v>
      </c>
      <c r="L19" s="130">
        <f t="shared" si="1"/>
        <v>0</v>
      </c>
      <c r="M19" s="131"/>
      <c r="N19" s="143">
        <v>0.41666666666666702</v>
      </c>
      <c r="O19" s="142">
        <f t="shared" si="6"/>
        <v>0</v>
      </c>
      <c r="P19" s="144">
        <f t="shared" si="6"/>
        <v>0</v>
      </c>
      <c r="Q19" s="144">
        <f t="shared" si="6"/>
        <v>0</v>
      </c>
      <c r="R19" s="142">
        <f t="shared" si="5"/>
        <v>0</v>
      </c>
      <c r="S19" s="63">
        <f t="shared" si="2"/>
        <v>0</v>
      </c>
    </row>
    <row r="20" spans="1:19" x14ac:dyDescent="0.15">
      <c r="A20" s="86"/>
      <c r="B20" s="105" t="s">
        <v>59</v>
      </c>
      <c r="C20" s="134"/>
      <c r="D20" s="135"/>
      <c r="E20" s="136"/>
      <c r="F20" s="137">
        <f t="shared" si="3"/>
        <v>0</v>
      </c>
      <c r="G20" s="138">
        <f t="shared" si="0"/>
        <v>0</v>
      </c>
      <c r="H20" s="139"/>
      <c r="I20" s="140"/>
      <c r="J20" s="141"/>
      <c r="K20" s="142">
        <f t="shared" si="4"/>
        <v>0</v>
      </c>
      <c r="L20" s="130">
        <f t="shared" si="1"/>
        <v>0</v>
      </c>
      <c r="M20" s="131"/>
      <c r="N20" s="143">
        <v>0.45833333333333298</v>
      </c>
      <c r="O20" s="142">
        <f t="shared" si="6"/>
        <v>0</v>
      </c>
      <c r="P20" s="144">
        <f t="shared" si="6"/>
        <v>0</v>
      </c>
      <c r="Q20" s="144">
        <f t="shared" si="6"/>
        <v>0</v>
      </c>
      <c r="R20" s="142">
        <f t="shared" si="5"/>
        <v>0</v>
      </c>
      <c r="S20" s="63">
        <f t="shared" si="2"/>
        <v>0</v>
      </c>
    </row>
    <row r="21" spans="1:19" x14ac:dyDescent="0.15">
      <c r="A21" s="86"/>
      <c r="B21" s="105" t="s">
        <v>60</v>
      </c>
      <c r="C21" s="134"/>
      <c r="D21" s="135"/>
      <c r="E21" s="136"/>
      <c r="F21" s="137">
        <f t="shared" si="3"/>
        <v>0</v>
      </c>
      <c r="G21" s="138">
        <f t="shared" si="0"/>
        <v>0</v>
      </c>
      <c r="H21" s="139"/>
      <c r="I21" s="140"/>
      <c r="J21" s="141"/>
      <c r="K21" s="142">
        <f t="shared" si="4"/>
        <v>0</v>
      </c>
      <c r="L21" s="130">
        <f t="shared" si="1"/>
        <v>0</v>
      </c>
      <c r="M21" s="131"/>
      <c r="N21" s="143">
        <v>0.5</v>
      </c>
      <c r="O21" s="142">
        <f t="shared" si="6"/>
        <v>0</v>
      </c>
      <c r="P21" s="144">
        <f t="shared" si="6"/>
        <v>0</v>
      </c>
      <c r="Q21" s="144">
        <f t="shared" si="6"/>
        <v>0</v>
      </c>
      <c r="R21" s="142">
        <f t="shared" si="5"/>
        <v>0</v>
      </c>
      <c r="S21" s="63">
        <f t="shared" si="2"/>
        <v>0</v>
      </c>
    </row>
    <row r="22" spans="1:19" x14ac:dyDescent="0.15">
      <c r="A22" s="86"/>
      <c r="B22" s="105" t="s">
        <v>61</v>
      </c>
      <c r="C22" s="134"/>
      <c r="D22" s="135"/>
      <c r="E22" s="136"/>
      <c r="F22" s="137">
        <f t="shared" si="3"/>
        <v>0</v>
      </c>
      <c r="G22" s="138">
        <f t="shared" si="0"/>
        <v>0</v>
      </c>
      <c r="H22" s="139"/>
      <c r="I22" s="140"/>
      <c r="J22" s="141"/>
      <c r="K22" s="142">
        <f t="shared" si="4"/>
        <v>0</v>
      </c>
      <c r="L22" s="130">
        <f t="shared" si="1"/>
        <v>0</v>
      </c>
      <c r="M22" s="131"/>
      <c r="N22" s="143">
        <v>0.54166666666666696</v>
      </c>
      <c r="O22" s="142">
        <f t="shared" si="6"/>
        <v>0</v>
      </c>
      <c r="P22" s="144">
        <f t="shared" si="6"/>
        <v>0</v>
      </c>
      <c r="Q22" s="144">
        <f t="shared" si="6"/>
        <v>0</v>
      </c>
      <c r="R22" s="142">
        <f t="shared" si="5"/>
        <v>0</v>
      </c>
      <c r="S22" s="63">
        <f t="shared" si="2"/>
        <v>0</v>
      </c>
    </row>
    <row r="23" spans="1:19" x14ac:dyDescent="0.15">
      <c r="A23" s="86"/>
      <c r="B23" s="105" t="s">
        <v>62</v>
      </c>
      <c r="C23" s="134"/>
      <c r="D23" s="135"/>
      <c r="E23" s="136"/>
      <c r="F23" s="137">
        <f t="shared" si="3"/>
        <v>0</v>
      </c>
      <c r="G23" s="138">
        <f t="shared" si="0"/>
        <v>0</v>
      </c>
      <c r="H23" s="139"/>
      <c r="I23" s="140"/>
      <c r="J23" s="141"/>
      <c r="K23" s="142">
        <f t="shared" si="4"/>
        <v>0</v>
      </c>
      <c r="L23" s="130">
        <f t="shared" si="1"/>
        <v>0</v>
      </c>
      <c r="M23" s="131"/>
      <c r="N23" s="143">
        <v>0.58333333333333603</v>
      </c>
      <c r="O23" s="142">
        <f t="shared" si="6"/>
        <v>0</v>
      </c>
      <c r="P23" s="144">
        <f t="shared" si="6"/>
        <v>0</v>
      </c>
      <c r="Q23" s="144">
        <f t="shared" si="6"/>
        <v>0</v>
      </c>
      <c r="R23" s="142">
        <f t="shared" si="5"/>
        <v>0</v>
      </c>
      <c r="S23" s="63">
        <f t="shared" si="2"/>
        <v>0</v>
      </c>
    </row>
    <row r="24" spans="1:19" x14ac:dyDescent="0.15">
      <c r="A24" s="86"/>
      <c r="B24" s="105" t="s">
        <v>63</v>
      </c>
      <c r="C24" s="134"/>
      <c r="D24" s="135"/>
      <c r="E24" s="136"/>
      <c r="F24" s="137">
        <f t="shared" si="3"/>
        <v>0</v>
      </c>
      <c r="G24" s="138">
        <f t="shared" si="0"/>
        <v>0</v>
      </c>
      <c r="H24" s="139"/>
      <c r="I24" s="140"/>
      <c r="J24" s="141"/>
      <c r="K24" s="142">
        <f t="shared" si="4"/>
        <v>0</v>
      </c>
      <c r="L24" s="130">
        <f t="shared" si="1"/>
        <v>0</v>
      </c>
      <c r="M24" s="131"/>
      <c r="N24" s="143">
        <v>0.625000000000003</v>
      </c>
      <c r="O24" s="142">
        <f t="shared" si="6"/>
        <v>0</v>
      </c>
      <c r="P24" s="144">
        <f t="shared" si="6"/>
        <v>0</v>
      </c>
      <c r="Q24" s="144">
        <f t="shared" si="6"/>
        <v>0</v>
      </c>
      <c r="R24" s="142">
        <f t="shared" si="5"/>
        <v>0</v>
      </c>
      <c r="S24" s="63">
        <f t="shared" si="2"/>
        <v>0</v>
      </c>
    </row>
    <row r="25" spans="1:19" x14ac:dyDescent="0.15">
      <c r="A25" s="86"/>
      <c r="B25" s="105" t="s">
        <v>64</v>
      </c>
      <c r="C25" s="134"/>
      <c r="D25" s="135"/>
      <c r="E25" s="136"/>
      <c r="F25" s="137">
        <f t="shared" si="3"/>
        <v>0</v>
      </c>
      <c r="G25" s="138">
        <f t="shared" si="0"/>
        <v>0</v>
      </c>
      <c r="H25" s="139"/>
      <c r="I25" s="140"/>
      <c r="J25" s="141"/>
      <c r="K25" s="142">
        <f t="shared" si="4"/>
        <v>0</v>
      </c>
      <c r="L25" s="130">
        <f t="shared" si="1"/>
        <v>0</v>
      </c>
      <c r="M25" s="131"/>
      <c r="N25" s="143">
        <v>0.66666666666666996</v>
      </c>
      <c r="O25" s="142">
        <f t="shared" si="6"/>
        <v>0</v>
      </c>
      <c r="P25" s="144">
        <f t="shared" si="6"/>
        <v>0</v>
      </c>
      <c r="Q25" s="144">
        <f t="shared" si="6"/>
        <v>0</v>
      </c>
      <c r="R25" s="142">
        <f t="shared" si="5"/>
        <v>0</v>
      </c>
      <c r="S25" s="63">
        <f t="shared" si="2"/>
        <v>0</v>
      </c>
    </row>
    <row r="26" spans="1:19" x14ac:dyDescent="0.15">
      <c r="A26" s="86"/>
      <c r="B26" s="105" t="s">
        <v>65</v>
      </c>
      <c r="C26" s="134"/>
      <c r="D26" s="135"/>
      <c r="E26" s="136"/>
      <c r="F26" s="137">
        <f t="shared" si="3"/>
        <v>0</v>
      </c>
      <c r="G26" s="138">
        <f t="shared" si="0"/>
        <v>0</v>
      </c>
      <c r="H26" s="139"/>
      <c r="I26" s="140"/>
      <c r="J26" s="141"/>
      <c r="K26" s="142">
        <f t="shared" si="4"/>
        <v>0</v>
      </c>
      <c r="L26" s="130">
        <f t="shared" si="1"/>
        <v>0</v>
      </c>
      <c r="M26" s="131"/>
      <c r="N26" s="143">
        <v>0.70833333333333703</v>
      </c>
      <c r="O26" s="142">
        <f t="shared" si="6"/>
        <v>0</v>
      </c>
      <c r="P26" s="144">
        <f t="shared" si="6"/>
        <v>0</v>
      </c>
      <c r="Q26" s="144">
        <f t="shared" si="6"/>
        <v>0</v>
      </c>
      <c r="R26" s="142">
        <f t="shared" si="5"/>
        <v>0</v>
      </c>
      <c r="S26" s="63">
        <f t="shared" si="2"/>
        <v>0</v>
      </c>
    </row>
    <row r="27" spans="1:19" x14ac:dyDescent="0.15">
      <c r="A27" s="86"/>
      <c r="B27" s="105" t="s">
        <v>66</v>
      </c>
      <c r="C27" s="134"/>
      <c r="D27" s="135"/>
      <c r="E27" s="136"/>
      <c r="F27" s="137">
        <f t="shared" si="3"/>
        <v>0</v>
      </c>
      <c r="G27" s="138">
        <f t="shared" si="0"/>
        <v>0</v>
      </c>
      <c r="H27" s="139"/>
      <c r="I27" s="140"/>
      <c r="J27" s="141"/>
      <c r="K27" s="142">
        <f t="shared" si="4"/>
        <v>0</v>
      </c>
      <c r="L27" s="130">
        <f t="shared" si="1"/>
        <v>0</v>
      </c>
      <c r="M27" s="131"/>
      <c r="N27" s="143">
        <v>0.750000000000004</v>
      </c>
      <c r="O27" s="142">
        <f t="shared" si="6"/>
        <v>0</v>
      </c>
      <c r="P27" s="144">
        <f t="shared" si="6"/>
        <v>0</v>
      </c>
      <c r="Q27" s="144">
        <f t="shared" si="6"/>
        <v>0</v>
      </c>
      <c r="R27" s="142">
        <f t="shared" si="5"/>
        <v>0</v>
      </c>
      <c r="S27" s="63">
        <f t="shared" si="2"/>
        <v>0</v>
      </c>
    </row>
    <row r="28" spans="1:19" x14ac:dyDescent="0.15">
      <c r="A28" s="86"/>
      <c r="B28" s="105" t="s">
        <v>67</v>
      </c>
      <c r="C28" s="134"/>
      <c r="D28" s="135"/>
      <c r="E28" s="136"/>
      <c r="F28" s="137">
        <f t="shared" si="3"/>
        <v>0</v>
      </c>
      <c r="G28" s="138">
        <f t="shared" si="0"/>
        <v>0</v>
      </c>
      <c r="H28" s="139"/>
      <c r="I28" s="140"/>
      <c r="J28" s="141"/>
      <c r="K28" s="142">
        <f t="shared" si="4"/>
        <v>0</v>
      </c>
      <c r="L28" s="130">
        <f t="shared" si="1"/>
        <v>0</v>
      </c>
      <c r="M28" s="131"/>
      <c r="N28" s="143">
        <v>0.79166666666667096</v>
      </c>
      <c r="O28" s="142">
        <f t="shared" si="6"/>
        <v>0</v>
      </c>
      <c r="P28" s="144">
        <f t="shared" si="6"/>
        <v>0</v>
      </c>
      <c r="Q28" s="144">
        <f t="shared" si="6"/>
        <v>0</v>
      </c>
      <c r="R28" s="142">
        <f t="shared" si="5"/>
        <v>0</v>
      </c>
      <c r="S28" s="63">
        <f t="shared" si="2"/>
        <v>0</v>
      </c>
    </row>
    <row r="29" spans="1:19" x14ac:dyDescent="0.15">
      <c r="A29" s="86"/>
      <c r="B29" s="105" t="s">
        <v>68</v>
      </c>
      <c r="C29" s="134"/>
      <c r="D29" s="135"/>
      <c r="E29" s="136"/>
      <c r="F29" s="137">
        <f t="shared" si="3"/>
        <v>0</v>
      </c>
      <c r="G29" s="138">
        <f t="shared" si="0"/>
        <v>0</v>
      </c>
      <c r="H29" s="139"/>
      <c r="I29" s="140"/>
      <c r="J29" s="141"/>
      <c r="K29" s="142">
        <f t="shared" si="4"/>
        <v>0</v>
      </c>
      <c r="L29" s="130">
        <f t="shared" si="1"/>
        <v>0</v>
      </c>
      <c r="M29" s="131"/>
      <c r="N29" s="143">
        <v>0.83333333333333803</v>
      </c>
      <c r="O29" s="142">
        <f t="shared" si="6"/>
        <v>0</v>
      </c>
      <c r="P29" s="144">
        <f t="shared" si="6"/>
        <v>0</v>
      </c>
      <c r="Q29" s="144">
        <f t="shared" si="6"/>
        <v>0</v>
      </c>
      <c r="R29" s="142">
        <f t="shared" si="5"/>
        <v>0</v>
      </c>
      <c r="S29" s="63">
        <f t="shared" si="2"/>
        <v>0</v>
      </c>
    </row>
    <row r="30" spans="1:19" x14ac:dyDescent="0.15">
      <c r="A30" s="86"/>
      <c r="B30" s="105" t="s">
        <v>69</v>
      </c>
      <c r="C30" s="134"/>
      <c r="D30" s="135"/>
      <c r="E30" s="136"/>
      <c r="F30" s="137">
        <f t="shared" si="3"/>
        <v>0</v>
      </c>
      <c r="G30" s="138">
        <f t="shared" si="0"/>
        <v>0</v>
      </c>
      <c r="H30" s="139"/>
      <c r="I30" s="140"/>
      <c r="J30" s="141"/>
      <c r="K30" s="142">
        <f t="shared" si="4"/>
        <v>0</v>
      </c>
      <c r="L30" s="130">
        <f t="shared" si="1"/>
        <v>0</v>
      </c>
      <c r="M30" s="131"/>
      <c r="N30" s="143">
        <v>0.875000000000005</v>
      </c>
      <c r="O30" s="142">
        <f t="shared" si="6"/>
        <v>0</v>
      </c>
      <c r="P30" s="144">
        <f t="shared" si="6"/>
        <v>0</v>
      </c>
      <c r="Q30" s="144">
        <f t="shared" si="6"/>
        <v>0</v>
      </c>
      <c r="R30" s="142">
        <f t="shared" si="5"/>
        <v>0</v>
      </c>
      <c r="S30" s="63">
        <f t="shared" si="2"/>
        <v>0</v>
      </c>
    </row>
    <row r="31" spans="1:19" x14ac:dyDescent="0.15">
      <c r="A31" s="86"/>
      <c r="B31" s="105" t="s">
        <v>70</v>
      </c>
      <c r="C31" s="134"/>
      <c r="D31" s="135"/>
      <c r="E31" s="136"/>
      <c r="F31" s="137">
        <f t="shared" si="3"/>
        <v>0</v>
      </c>
      <c r="G31" s="138">
        <f t="shared" si="0"/>
        <v>0</v>
      </c>
      <c r="H31" s="139"/>
      <c r="I31" s="140"/>
      <c r="J31" s="141"/>
      <c r="K31" s="142">
        <f t="shared" si="4"/>
        <v>0</v>
      </c>
      <c r="L31" s="130">
        <f t="shared" si="1"/>
        <v>0</v>
      </c>
      <c r="M31" s="131"/>
      <c r="N31" s="143">
        <v>0.91666666666667196</v>
      </c>
      <c r="O31" s="142">
        <f t="shared" si="6"/>
        <v>0</v>
      </c>
      <c r="P31" s="144">
        <f t="shared" si="6"/>
        <v>0</v>
      </c>
      <c r="Q31" s="144">
        <f t="shared" si="6"/>
        <v>0</v>
      </c>
      <c r="R31" s="142">
        <f t="shared" si="5"/>
        <v>0</v>
      </c>
      <c r="S31" s="63">
        <f t="shared" si="2"/>
        <v>0</v>
      </c>
    </row>
    <row r="32" spans="1:19" x14ac:dyDescent="0.15">
      <c r="A32" s="86"/>
      <c r="B32" s="105" t="s">
        <v>71</v>
      </c>
      <c r="C32" s="134"/>
      <c r="D32" s="135"/>
      <c r="E32" s="136"/>
      <c r="F32" s="137">
        <f t="shared" si="3"/>
        <v>0</v>
      </c>
      <c r="G32" s="138">
        <f t="shared" si="0"/>
        <v>0</v>
      </c>
      <c r="H32" s="139"/>
      <c r="I32" s="140"/>
      <c r="J32" s="141"/>
      <c r="K32" s="142">
        <f t="shared" si="4"/>
        <v>0</v>
      </c>
      <c r="L32" s="130">
        <f t="shared" si="1"/>
        <v>0</v>
      </c>
      <c r="M32" s="131"/>
      <c r="N32" s="143">
        <v>0.95833333333333903</v>
      </c>
      <c r="O32" s="142">
        <f t="shared" si="6"/>
        <v>0</v>
      </c>
      <c r="P32" s="144">
        <f t="shared" si="6"/>
        <v>0</v>
      </c>
      <c r="Q32" s="144">
        <f t="shared" si="6"/>
        <v>0</v>
      </c>
      <c r="R32" s="142">
        <f t="shared" si="5"/>
        <v>0</v>
      </c>
      <c r="S32" s="63">
        <f t="shared" si="2"/>
        <v>0</v>
      </c>
    </row>
    <row r="33" spans="1:19" x14ac:dyDescent="0.15">
      <c r="A33" s="86"/>
      <c r="B33" s="105" t="s">
        <v>72</v>
      </c>
      <c r="C33" s="134"/>
      <c r="D33" s="135"/>
      <c r="E33" s="136"/>
      <c r="F33" s="137">
        <f t="shared" si="3"/>
        <v>0</v>
      </c>
      <c r="G33" s="138">
        <f t="shared" si="0"/>
        <v>0</v>
      </c>
      <c r="H33" s="139"/>
      <c r="I33" s="140"/>
      <c r="J33" s="141"/>
      <c r="K33" s="142">
        <f t="shared" si="4"/>
        <v>0</v>
      </c>
      <c r="L33" s="130">
        <f t="shared" si="1"/>
        <v>0</v>
      </c>
      <c r="M33" s="131"/>
      <c r="N33" s="143">
        <v>1.00000000000001</v>
      </c>
      <c r="O33" s="142">
        <f t="shared" ref="O33:Q39" si="7">O32+C33-H33</f>
        <v>0</v>
      </c>
      <c r="P33" s="144">
        <f t="shared" si="7"/>
        <v>0</v>
      </c>
      <c r="Q33" s="144">
        <f t="shared" si="7"/>
        <v>0</v>
      </c>
      <c r="R33" s="142">
        <f t="shared" si="5"/>
        <v>0</v>
      </c>
      <c r="S33" s="63">
        <f t="shared" si="2"/>
        <v>0</v>
      </c>
    </row>
    <row r="34" spans="1:19" x14ac:dyDescent="0.15">
      <c r="A34" s="86"/>
      <c r="B34" s="105" t="s">
        <v>73</v>
      </c>
      <c r="C34" s="134"/>
      <c r="D34" s="135"/>
      <c r="E34" s="136"/>
      <c r="F34" s="137">
        <f t="shared" si="3"/>
        <v>0</v>
      </c>
      <c r="G34" s="138">
        <f t="shared" si="0"/>
        <v>0</v>
      </c>
      <c r="H34" s="139"/>
      <c r="I34" s="140"/>
      <c r="J34" s="141"/>
      <c r="K34" s="142">
        <f t="shared" si="4"/>
        <v>0</v>
      </c>
      <c r="L34" s="130">
        <f t="shared" si="1"/>
        <v>0</v>
      </c>
      <c r="M34" s="131"/>
      <c r="N34" s="143">
        <v>1.0416666666666701</v>
      </c>
      <c r="O34" s="142">
        <f t="shared" si="7"/>
        <v>0</v>
      </c>
      <c r="P34" s="144">
        <f t="shared" si="7"/>
        <v>0</v>
      </c>
      <c r="Q34" s="144">
        <f t="shared" si="7"/>
        <v>0</v>
      </c>
      <c r="R34" s="142">
        <f t="shared" si="5"/>
        <v>0</v>
      </c>
      <c r="S34" s="63">
        <f t="shared" si="2"/>
        <v>0</v>
      </c>
    </row>
    <row r="35" spans="1:19" x14ac:dyDescent="0.15">
      <c r="A35" s="86"/>
      <c r="B35" s="105" t="s">
        <v>74</v>
      </c>
      <c r="C35" s="134"/>
      <c r="D35" s="135"/>
      <c r="E35" s="136"/>
      <c r="F35" s="137">
        <f t="shared" si="3"/>
        <v>0</v>
      </c>
      <c r="G35" s="138">
        <f t="shared" si="0"/>
        <v>0</v>
      </c>
      <c r="H35" s="139"/>
      <c r="I35" s="140"/>
      <c r="J35" s="141"/>
      <c r="K35" s="142">
        <f t="shared" si="4"/>
        <v>0</v>
      </c>
      <c r="L35" s="130">
        <f t="shared" si="1"/>
        <v>0</v>
      </c>
      <c r="M35" s="131"/>
      <c r="N35" s="143">
        <v>1.0833333333333399</v>
      </c>
      <c r="O35" s="142">
        <f t="shared" si="7"/>
        <v>0</v>
      </c>
      <c r="P35" s="144">
        <f t="shared" si="7"/>
        <v>0</v>
      </c>
      <c r="Q35" s="144">
        <f t="shared" si="7"/>
        <v>0</v>
      </c>
      <c r="R35" s="142">
        <f t="shared" si="5"/>
        <v>0</v>
      </c>
      <c r="S35" s="63">
        <f t="shared" si="2"/>
        <v>0</v>
      </c>
    </row>
    <row r="36" spans="1:19" x14ac:dyDescent="0.15">
      <c r="A36" s="86"/>
      <c r="B36" s="105" t="s">
        <v>75</v>
      </c>
      <c r="C36" s="134"/>
      <c r="D36" s="135"/>
      <c r="E36" s="136"/>
      <c r="F36" s="137">
        <f t="shared" si="3"/>
        <v>0</v>
      </c>
      <c r="G36" s="138">
        <f t="shared" si="0"/>
        <v>0</v>
      </c>
      <c r="H36" s="139"/>
      <c r="I36" s="140"/>
      <c r="J36" s="141"/>
      <c r="K36" s="142">
        <f t="shared" si="4"/>
        <v>0</v>
      </c>
      <c r="L36" s="130">
        <f t="shared" si="1"/>
        <v>0</v>
      </c>
      <c r="M36" s="131"/>
      <c r="N36" s="143">
        <v>1.12500000000001</v>
      </c>
      <c r="O36" s="142">
        <f t="shared" si="7"/>
        <v>0</v>
      </c>
      <c r="P36" s="144">
        <f t="shared" si="7"/>
        <v>0</v>
      </c>
      <c r="Q36" s="144">
        <f t="shared" si="7"/>
        <v>0</v>
      </c>
      <c r="R36" s="142">
        <f t="shared" si="5"/>
        <v>0</v>
      </c>
      <c r="S36" s="63">
        <f t="shared" si="2"/>
        <v>0</v>
      </c>
    </row>
    <row r="37" spans="1:19" x14ac:dyDescent="0.15">
      <c r="A37" s="86"/>
      <c r="B37" s="105" t="s">
        <v>76</v>
      </c>
      <c r="C37" s="134"/>
      <c r="D37" s="135"/>
      <c r="E37" s="136"/>
      <c r="F37" s="137">
        <f t="shared" si="3"/>
        <v>0</v>
      </c>
      <c r="G37" s="138">
        <f t="shared" si="0"/>
        <v>0</v>
      </c>
      <c r="H37" s="139"/>
      <c r="I37" s="140"/>
      <c r="J37" s="141"/>
      <c r="K37" s="142">
        <f t="shared" si="4"/>
        <v>0</v>
      </c>
      <c r="L37" s="130">
        <f t="shared" si="1"/>
        <v>0</v>
      </c>
      <c r="M37" s="131"/>
      <c r="N37" s="143">
        <v>1.1666666666666701</v>
      </c>
      <c r="O37" s="142">
        <f t="shared" si="7"/>
        <v>0</v>
      </c>
      <c r="P37" s="144">
        <f t="shared" si="7"/>
        <v>0</v>
      </c>
      <c r="Q37" s="144">
        <f t="shared" si="7"/>
        <v>0</v>
      </c>
      <c r="R37" s="142">
        <f t="shared" si="5"/>
        <v>0</v>
      </c>
      <c r="S37" s="63">
        <f t="shared" si="2"/>
        <v>0</v>
      </c>
    </row>
    <row r="38" spans="1:19" ht="14.25" thickBot="1" x14ac:dyDescent="0.2">
      <c r="A38" s="86"/>
      <c r="B38" s="88" t="s">
        <v>77</v>
      </c>
      <c r="C38" s="145"/>
      <c r="D38" s="146"/>
      <c r="E38" s="147"/>
      <c r="F38" s="148">
        <f t="shared" si="3"/>
        <v>0</v>
      </c>
      <c r="G38" s="149">
        <f t="shared" si="0"/>
        <v>0</v>
      </c>
      <c r="H38" s="150"/>
      <c r="I38" s="151"/>
      <c r="J38" s="152"/>
      <c r="K38" s="153">
        <f t="shared" si="4"/>
        <v>0</v>
      </c>
      <c r="L38" s="130">
        <f t="shared" si="1"/>
        <v>0</v>
      </c>
      <c r="M38" s="131"/>
      <c r="N38" s="154">
        <v>1.2083333333333399</v>
      </c>
      <c r="O38" s="153">
        <f t="shared" si="7"/>
        <v>0</v>
      </c>
      <c r="P38" s="155">
        <f t="shared" si="7"/>
        <v>0</v>
      </c>
      <c r="Q38" s="155">
        <f t="shared" si="7"/>
        <v>0</v>
      </c>
      <c r="R38" s="153">
        <f t="shared" si="5"/>
        <v>0</v>
      </c>
      <c r="S38" s="52" t="s">
        <v>81</v>
      </c>
    </row>
    <row r="39" spans="1:19" ht="14.25" hidden="1" thickTop="1" x14ac:dyDescent="0.15">
      <c r="B39" s="89" t="s">
        <v>148</v>
      </c>
      <c r="C39" s="156"/>
      <c r="D39" s="157"/>
      <c r="E39" s="158"/>
      <c r="F39" s="158">
        <f t="shared" si="3"/>
        <v>0</v>
      </c>
      <c r="G39" s="159">
        <f t="shared" si="0"/>
        <v>0</v>
      </c>
      <c r="H39" s="160"/>
      <c r="I39" s="161"/>
      <c r="J39" s="162"/>
      <c r="K39" s="163">
        <f t="shared" si="4"/>
        <v>0</v>
      </c>
      <c r="L39" s="63">
        <f t="shared" si="1"/>
        <v>0</v>
      </c>
      <c r="M39" s="164"/>
      <c r="N39" s="165">
        <v>1.25000000000001</v>
      </c>
      <c r="O39" s="166"/>
      <c r="P39" s="167"/>
      <c r="Q39" s="168">
        <f t="shared" si="7"/>
        <v>0</v>
      </c>
      <c r="R39" s="169" t="s">
        <v>81</v>
      </c>
    </row>
    <row r="40" spans="1:19" ht="14.25" thickTop="1" x14ac:dyDescent="0.15">
      <c r="B40" s="90" t="s">
        <v>148</v>
      </c>
      <c r="C40" s="91">
        <f>SUM(C15:C38)</f>
        <v>0</v>
      </c>
      <c r="D40" s="92">
        <f>SUM(D15:D38)</f>
        <v>0</v>
      </c>
      <c r="E40" s="93">
        <f>SUM(E15:E38)</f>
        <v>0</v>
      </c>
      <c r="F40" s="137">
        <f t="shared" si="3"/>
        <v>0</v>
      </c>
      <c r="G40" s="170"/>
      <c r="H40" s="91">
        <f t="shared" ref="H40:I40" si="8">SUM(H15:H38)</f>
        <v>0</v>
      </c>
      <c r="I40" s="94">
        <f t="shared" si="8"/>
        <v>0</v>
      </c>
      <c r="J40" s="95">
        <f>SUM(J15:J38)</f>
        <v>0</v>
      </c>
      <c r="K40" s="142">
        <f t="shared" si="4"/>
        <v>0</v>
      </c>
      <c r="L40" s="96">
        <f>SUM(L$15:L$38)</f>
        <v>0</v>
      </c>
      <c r="M40" s="97"/>
      <c r="N40" s="98"/>
      <c r="O40" s="99"/>
      <c r="P40" s="100"/>
      <c r="Q40" s="100"/>
      <c r="R40" s="100"/>
    </row>
    <row r="43" spans="1:19" x14ac:dyDescent="0.15">
      <c r="B43" s="31" t="s">
        <v>79</v>
      </c>
      <c r="C43" s="171"/>
      <c r="S43" s="106" t="s">
        <v>80</v>
      </c>
    </row>
    <row r="44" spans="1:19" ht="13.5" customHeight="1" x14ac:dyDescent="0.15">
      <c r="B44" s="278" t="s">
        <v>159</v>
      </c>
      <c r="C44" s="52" t="s">
        <v>161</v>
      </c>
      <c r="D44" s="77">
        <v>2021</v>
      </c>
      <c r="E44" s="64"/>
    </row>
    <row r="45" spans="1:19" x14ac:dyDescent="0.15">
      <c r="B45" s="278"/>
      <c r="C45" s="52" t="s">
        <v>160</v>
      </c>
      <c r="D45" s="77">
        <v>6</v>
      </c>
      <c r="E45" s="64"/>
      <c r="F45" s="64"/>
    </row>
    <row r="46" spans="1:19" x14ac:dyDescent="0.15">
      <c r="B46" s="278"/>
      <c r="C46" s="52" t="s">
        <v>155</v>
      </c>
      <c r="D46" s="110">
        <v>6</v>
      </c>
      <c r="E46" s="111">
        <f>IFERROR(WEEKDAY(D44&amp;"/"&amp;D45&amp;"/"&amp;D46),"")</f>
        <v>1</v>
      </c>
      <c r="S46" s="31" t="s">
        <v>12</v>
      </c>
    </row>
    <row r="47" spans="1:19" ht="6.75" customHeight="1" x14ac:dyDescent="0.15">
      <c r="C47" s="112"/>
      <c r="D47" s="112"/>
      <c r="E47" s="112"/>
      <c r="F47" s="112"/>
    </row>
    <row r="48" spans="1:19" ht="29.25" customHeight="1" x14ac:dyDescent="0.15">
      <c r="B48" s="78"/>
      <c r="C48" s="113" t="s">
        <v>175</v>
      </c>
      <c r="D48" s="79" t="s">
        <v>176</v>
      </c>
      <c r="E48" s="114" t="s">
        <v>200</v>
      </c>
      <c r="F48" s="112"/>
    </row>
    <row r="49" spans="1:19" x14ac:dyDescent="0.15">
      <c r="A49" s="115"/>
      <c r="B49" s="52" t="s">
        <v>146</v>
      </c>
      <c r="C49" s="80"/>
      <c r="D49" s="81"/>
      <c r="E49" s="81"/>
      <c r="F49" s="64"/>
      <c r="G49" s="82"/>
      <c r="H49" s="116"/>
      <c r="K49" s="64"/>
      <c r="L49" s="64"/>
      <c r="M49" s="64"/>
      <c r="N49" s="64"/>
      <c r="O49" s="64"/>
      <c r="P49" s="64"/>
      <c r="Q49" s="64"/>
      <c r="R49" s="48" t="s">
        <v>158</v>
      </c>
      <c r="S49" s="117">
        <f>$G54-$L54</f>
        <v>0</v>
      </c>
    </row>
    <row r="50" spans="1:19" ht="8.25" customHeight="1" x14ac:dyDescent="0.15">
      <c r="A50" s="115"/>
      <c r="B50" s="64"/>
      <c r="C50" s="118"/>
      <c r="D50" s="30"/>
      <c r="E50" s="30"/>
      <c r="F50" s="119"/>
      <c r="G50" s="119"/>
      <c r="H50" s="116"/>
      <c r="K50" s="64"/>
      <c r="L50" s="64"/>
      <c r="M50" s="64"/>
      <c r="N50" s="64"/>
      <c r="O50" s="64"/>
      <c r="P50" s="64"/>
      <c r="Q50" s="64"/>
      <c r="R50" s="64"/>
      <c r="S50" s="120"/>
    </row>
    <row r="51" spans="1:19" x14ac:dyDescent="0.15">
      <c r="B51" s="308"/>
      <c r="C51" s="310" t="s">
        <v>13</v>
      </c>
      <c r="D51" s="307"/>
      <c r="E51" s="307"/>
      <c r="F51" s="307"/>
      <c r="G51" s="311"/>
      <c r="H51" s="300" t="s">
        <v>14</v>
      </c>
      <c r="I51" s="278"/>
      <c r="J51" s="278"/>
      <c r="K51" s="278"/>
      <c r="L51" s="278"/>
      <c r="M51" s="107"/>
      <c r="N51" s="312"/>
      <c r="O51" s="307" t="s">
        <v>80</v>
      </c>
      <c r="P51" s="307"/>
      <c r="Q51" s="307"/>
      <c r="R51" s="277"/>
      <c r="S51" s="298" t="s">
        <v>80</v>
      </c>
    </row>
    <row r="52" spans="1:19" x14ac:dyDescent="0.15">
      <c r="B52" s="309"/>
      <c r="C52" s="300" t="s">
        <v>164</v>
      </c>
      <c r="D52" s="276"/>
      <c r="E52" s="301" t="s">
        <v>201</v>
      </c>
      <c r="F52" s="303" t="s">
        <v>162</v>
      </c>
      <c r="G52" s="108"/>
      <c r="H52" s="300" t="s">
        <v>164</v>
      </c>
      <c r="I52" s="276"/>
      <c r="J52" s="301" t="s">
        <v>201</v>
      </c>
      <c r="K52" s="303" t="s">
        <v>178</v>
      </c>
      <c r="L52" s="52"/>
      <c r="M52" s="107"/>
      <c r="N52" s="313"/>
      <c r="O52" s="300" t="s">
        <v>164</v>
      </c>
      <c r="P52" s="276"/>
      <c r="Q52" s="305" t="s">
        <v>201</v>
      </c>
      <c r="R52" s="278" t="s">
        <v>165</v>
      </c>
      <c r="S52" s="299"/>
    </row>
    <row r="53" spans="1:19" ht="23.25" thickBot="1" x14ac:dyDescent="0.2">
      <c r="B53" s="309"/>
      <c r="C53" s="83" t="s">
        <v>175</v>
      </c>
      <c r="D53" s="84" t="s">
        <v>177</v>
      </c>
      <c r="E53" s="302"/>
      <c r="F53" s="304"/>
      <c r="G53" s="85"/>
      <c r="H53" s="83" t="s">
        <v>175</v>
      </c>
      <c r="I53" s="84" t="s">
        <v>177</v>
      </c>
      <c r="J53" s="302"/>
      <c r="K53" s="304"/>
      <c r="L53" s="52"/>
      <c r="M53" s="107"/>
      <c r="N53" s="313"/>
      <c r="O53" s="83" t="s">
        <v>175</v>
      </c>
      <c r="P53" s="84" t="s">
        <v>177</v>
      </c>
      <c r="Q53" s="306"/>
      <c r="R53" s="298"/>
      <c r="S53" s="299"/>
    </row>
    <row r="54" spans="1:19" ht="14.25" thickTop="1" x14ac:dyDescent="0.15">
      <c r="A54" s="86"/>
      <c r="B54" s="87" t="s">
        <v>54</v>
      </c>
      <c r="C54" s="121"/>
      <c r="D54" s="122"/>
      <c r="E54" s="123"/>
      <c r="F54" s="172">
        <f>SUM(C54:E54)</f>
        <v>0</v>
      </c>
      <c r="G54" s="173">
        <f t="shared" ref="G54:G78" si="9">SUM($C$15:$D$15)</f>
        <v>0</v>
      </c>
      <c r="H54" s="174"/>
      <c r="I54" s="127"/>
      <c r="J54" s="128"/>
      <c r="K54" s="129">
        <f>SUM(H54:J54)</f>
        <v>0</v>
      </c>
      <c r="L54" s="130">
        <f t="shared" ref="L54:L78" si="10">SUM($H54:$I54)</f>
        <v>0</v>
      </c>
      <c r="M54" s="131"/>
      <c r="N54" s="132">
        <v>0.25</v>
      </c>
      <c r="O54" s="129">
        <f>C49+C54-H54</f>
        <v>0</v>
      </c>
      <c r="P54" s="133">
        <f>D49+D54-I54</f>
        <v>0</v>
      </c>
      <c r="Q54" s="133">
        <f>E49+E54-J54</f>
        <v>0</v>
      </c>
      <c r="R54" s="129">
        <f>SUM(O54:P54)</f>
        <v>0</v>
      </c>
      <c r="S54" s="63">
        <f t="shared" ref="S54:S76" si="11">$G55-$L55</f>
        <v>0</v>
      </c>
    </row>
    <row r="55" spans="1:19" x14ac:dyDescent="0.15">
      <c r="A55" s="86"/>
      <c r="B55" s="105" t="s">
        <v>55</v>
      </c>
      <c r="C55" s="134"/>
      <c r="D55" s="135"/>
      <c r="E55" s="136"/>
      <c r="F55" s="175">
        <f t="shared" ref="F55:F79" si="12">SUM(C55:E55)</f>
        <v>0</v>
      </c>
      <c r="G55" s="176">
        <f t="shared" si="9"/>
        <v>0</v>
      </c>
      <c r="H55" s="177"/>
      <c r="I55" s="140"/>
      <c r="J55" s="141"/>
      <c r="K55" s="142">
        <f t="shared" ref="K55:K79" si="13">SUM(H55:J55)</f>
        <v>0</v>
      </c>
      <c r="L55" s="130">
        <f t="shared" si="10"/>
        <v>0</v>
      </c>
      <c r="M55" s="131"/>
      <c r="N55" s="143">
        <v>0.29166666666666702</v>
      </c>
      <c r="O55" s="142">
        <f>O54+C55-H55</f>
        <v>0</v>
      </c>
      <c r="P55" s="144">
        <f>P54+D55-I55</f>
        <v>0</v>
      </c>
      <c r="Q55" s="144">
        <f>Q54+E55-J55</f>
        <v>0</v>
      </c>
      <c r="R55" s="142">
        <f t="shared" ref="R55:R77" si="14">SUM(O55:P55)</f>
        <v>0</v>
      </c>
      <c r="S55" s="63">
        <f t="shared" si="11"/>
        <v>0</v>
      </c>
    </row>
    <row r="56" spans="1:19" x14ac:dyDescent="0.15">
      <c r="A56" s="86"/>
      <c r="B56" s="105" t="s">
        <v>56</v>
      </c>
      <c r="C56" s="134"/>
      <c r="D56" s="135"/>
      <c r="E56" s="136"/>
      <c r="F56" s="175">
        <f t="shared" si="12"/>
        <v>0</v>
      </c>
      <c r="G56" s="176">
        <f t="shared" si="9"/>
        <v>0</v>
      </c>
      <c r="H56" s="177"/>
      <c r="I56" s="140"/>
      <c r="J56" s="141"/>
      <c r="K56" s="142">
        <f t="shared" si="13"/>
        <v>0</v>
      </c>
      <c r="L56" s="130">
        <f t="shared" si="10"/>
        <v>0</v>
      </c>
      <c r="M56" s="131"/>
      <c r="N56" s="143">
        <v>0.33333333333333298</v>
      </c>
      <c r="O56" s="142">
        <f t="shared" ref="O56:Q71" si="15">O55+C56-H56</f>
        <v>0</v>
      </c>
      <c r="P56" s="144">
        <f t="shared" si="15"/>
        <v>0</v>
      </c>
      <c r="Q56" s="144">
        <f t="shared" si="15"/>
        <v>0</v>
      </c>
      <c r="R56" s="142">
        <f t="shared" si="14"/>
        <v>0</v>
      </c>
      <c r="S56" s="63">
        <f t="shared" si="11"/>
        <v>0</v>
      </c>
    </row>
    <row r="57" spans="1:19" x14ac:dyDescent="0.15">
      <c r="A57" s="86"/>
      <c r="B57" s="105" t="s">
        <v>57</v>
      </c>
      <c r="C57" s="134"/>
      <c r="D57" s="135"/>
      <c r="E57" s="136"/>
      <c r="F57" s="175">
        <f t="shared" si="12"/>
        <v>0</v>
      </c>
      <c r="G57" s="176">
        <f t="shared" si="9"/>
        <v>0</v>
      </c>
      <c r="H57" s="177"/>
      <c r="I57" s="140"/>
      <c r="J57" s="141"/>
      <c r="K57" s="142">
        <f t="shared" si="13"/>
        <v>0</v>
      </c>
      <c r="L57" s="130">
        <f t="shared" si="10"/>
        <v>0</v>
      </c>
      <c r="M57" s="131"/>
      <c r="N57" s="143">
        <v>0.375</v>
      </c>
      <c r="O57" s="142">
        <f>O56+C57-H57</f>
        <v>0</v>
      </c>
      <c r="P57" s="144">
        <f t="shared" si="15"/>
        <v>0</v>
      </c>
      <c r="Q57" s="144">
        <f t="shared" si="15"/>
        <v>0</v>
      </c>
      <c r="R57" s="142">
        <f t="shared" si="14"/>
        <v>0</v>
      </c>
      <c r="S57" s="63">
        <f t="shared" si="11"/>
        <v>0</v>
      </c>
    </row>
    <row r="58" spans="1:19" x14ac:dyDescent="0.15">
      <c r="A58" s="86"/>
      <c r="B58" s="105" t="s">
        <v>58</v>
      </c>
      <c r="C58" s="134"/>
      <c r="D58" s="135"/>
      <c r="E58" s="136"/>
      <c r="F58" s="175">
        <f t="shared" si="12"/>
        <v>0</v>
      </c>
      <c r="G58" s="176">
        <f t="shared" si="9"/>
        <v>0</v>
      </c>
      <c r="H58" s="177"/>
      <c r="I58" s="140"/>
      <c r="J58" s="141"/>
      <c r="K58" s="142">
        <f t="shared" si="13"/>
        <v>0</v>
      </c>
      <c r="L58" s="130">
        <f t="shared" si="10"/>
        <v>0</v>
      </c>
      <c r="M58" s="131"/>
      <c r="N58" s="143">
        <v>0.41666666666666702</v>
      </c>
      <c r="O58" s="142">
        <f t="shared" si="15"/>
        <v>0</v>
      </c>
      <c r="P58" s="144">
        <f t="shared" si="15"/>
        <v>0</v>
      </c>
      <c r="Q58" s="144">
        <f t="shared" si="15"/>
        <v>0</v>
      </c>
      <c r="R58" s="142">
        <f t="shared" si="14"/>
        <v>0</v>
      </c>
      <c r="S58" s="63">
        <f t="shared" si="11"/>
        <v>0</v>
      </c>
    </row>
    <row r="59" spans="1:19" x14ac:dyDescent="0.15">
      <c r="A59" s="86"/>
      <c r="B59" s="105" t="s">
        <v>59</v>
      </c>
      <c r="C59" s="134"/>
      <c r="D59" s="135"/>
      <c r="E59" s="136"/>
      <c r="F59" s="175">
        <f t="shared" si="12"/>
        <v>0</v>
      </c>
      <c r="G59" s="176">
        <f t="shared" si="9"/>
        <v>0</v>
      </c>
      <c r="H59" s="177"/>
      <c r="I59" s="140"/>
      <c r="J59" s="141"/>
      <c r="K59" s="142">
        <f t="shared" si="13"/>
        <v>0</v>
      </c>
      <c r="L59" s="130">
        <f t="shared" si="10"/>
        <v>0</v>
      </c>
      <c r="M59" s="131"/>
      <c r="N59" s="143">
        <v>0.45833333333333298</v>
      </c>
      <c r="O59" s="142">
        <f t="shared" si="15"/>
        <v>0</v>
      </c>
      <c r="P59" s="144">
        <f t="shared" si="15"/>
        <v>0</v>
      </c>
      <c r="Q59" s="144">
        <f t="shared" si="15"/>
        <v>0</v>
      </c>
      <c r="R59" s="142">
        <f t="shared" si="14"/>
        <v>0</v>
      </c>
      <c r="S59" s="63">
        <f t="shared" si="11"/>
        <v>0</v>
      </c>
    </row>
    <row r="60" spans="1:19" x14ac:dyDescent="0.15">
      <c r="A60" s="86"/>
      <c r="B60" s="105" t="s">
        <v>60</v>
      </c>
      <c r="C60" s="134"/>
      <c r="D60" s="135"/>
      <c r="E60" s="136"/>
      <c r="F60" s="175">
        <f t="shared" si="12"/>
        <v>0</v>
      </c>
      <c r="G60" s="176">
        <f t="shared" si="9"/>
        <v>0</v>
      </c>
      <c r="H60" s="177"/>
      <c r="I60" s="140"/>
      <c r="J60" s="141"/>
      <c r="K60" s="142">
        <f t="shared" si="13"/>
        <v>0</v>
      </c>
      <c r="L60" s="130">
        <f t="shared" si="10"/>
        <v>0</v>
      </c>
      <c r="M60" s="131"/>
      <c r="N60" s="143">
        <v>0.5</v>
      </c>
      <c r="O60" s="142">
        <f t="shared" si="15"/>
        <v>0</v>
      </c>
      <c r="P60" s="144">
        <f t="shared" si="15"/>
        <v>0</v>
      </c>
      <c r="Q60" s="144">
        <f t="shared" si="15"/>
        <v>0</v>
      </c>
      <c r="R60" s="142">
        <f t="shared" si="14"/>
        <v>0</v>
      </c>
      <c r="S60" s="63">
        <f t="shared" si="11"/>
        <v>0</v>
      </c>
    </row>
    <row r="61" spans="1:19" x14ac:dyDescent="0.15">
      <c r="A61" s="86"/>
      <c r="B61" s="105" t="s">
        <v>61</v>
      </c>
      <c r="C61" s="134"/>
      <c r="D61" s="135"/>
      <c r="E61" s="136"/>
      <c r="F61" s="175">
        <f t="shared" si="12"/>
        <v>0</v>
      </c>
      <c r="G61" s="176">
        <f t="shared" si="9"/>
        <v>0</v>
      </c>
      <c r="H61" s="177"/>
      <c r="I61" s="140"/>
      <c r="J61" s="141"/>
      <c r="K61" s="142">
        <f t="shared" si="13"/>
        <v>0</v>
      </c>
      <c r="L61" s="130">
        <f t="shared" si="10"/>
        <v>0</v>
      </c>
      <c r="M61" s="131"/>
      <c r="N61" s="143">
        <v>0.54166666666666696</v>
      </c>
      <c r="O61" s="142">
        <f t="shared" si="15"/>
        <v>0</v>
      </c>
      <c r="P61" s="144">
        <f t="shared" si="15"/>
        <v>0</v>
      </c>
      <c r="Q61" s="144">
        <f>Q60+E61-J61</f>
        <v>0</v>
      </c>
      <c r="R61" s="142">
        <f t="shared" si="14"/>
        <v>0</v>
      </c>
      <c r="S61" s="63">
        <f t="shared" si="11"/>
        <v>0</v>
      </c>
    </row>
    <row r="62" spans="1:19" x14ac:dyDescent="0.15">
      <c r="A62" s="86"/>
      <c r="B62" s="105" t="s">
        <v>62</v>
      </c>
      <c r="C62" s="134"/>
      <c r="D62" s="135"/>
      <c r="E62" s="136"/>
      <c r="F62" s="175">
        <f t="shared" si="12"/>
        <v>0</v>
      </c>
      <c r="G62" s="176">
        <f t="shared" si="9"/>
        <v>0</v>
      </c>
      <c r="H62" s="177"/>
      <c r="I62" s="140"/>
      <c r="J62" s="141"/>
      <c r="K62" s="142">
        <f t="shared" si="13"/>
        <v>0</v>
      </c>
      <c r="L62" s="130">
        <f t="shared" si="10"/>
        <v>0</v>
      </c>
      <c r="M62" s="131"/>
      <c r="N62" s="143">
        <v>0.58333333333333603</v>
      </c>
      <c r="O62" s="142">
        <f t="shared" si="15"/>
        <v>0</v>
      </c>
      <c r="P62" s="144">
        <f t="shared" si="15"/>
        <v>0</v>
      </c>
      <c r="Q62" s="144">
        <f t="shared" si="15"/>
        <v>0</v>
      </c>
      <c r="R62" s="142">
        <f t="shared" si="14"/>
        <v>0</v>
      </c>
      <c r="S62" s="63">
        <f t="shared" si="11"/>
        <v>0</v>
      </c>
    </row>
    <row r="63" spans="1:19" x14ac:dyDescent="0.15">
      <c r="A63" s="86"/>
      <c r="B63" s="105" t="s">
        <v>63</v>
      </c>
      <c r="C63" s="134"/>
      <c r="D63" s="135"/>
      <c r="E63" s="136"/>
      <c r="F63" s="175">
        <f t="shared" si="12"/>
        <v>0</v>
      </c>
      <c r="G63" s="176">
        <f t="shared" si="9"/>
        <v>0</v>
      </c>
      <c r="H63" s="177"/>
      <c r="I63" s="140"/>
      <c r="J63" s="141"/>
      <c r="K63" s="142">
        <f t="shared" si="13"/>
        <v>0</v>
      </c>
      <c r="L63" s="130">
        <f t="shared" si="10"/>
        <v>0</v>
      </c>
      <c r="M63" s="131"/>
      <c r="N63" s="143">
        <v>0.625000000000003</v>
      </c>
      <c r="O63" s="142">
        <f t="shared" si="15"/>
        <v>0</v>
      </c>
      <c r="P63" s="144">
        <f t="shared" si="15"/>
        <v>0</v>
      </c>
      <c r="Q63" s="144">
        <f t="shared" si="15"/>
        <v>0</v>
      </c>
      <c r="R63" s="142">
        <f t="shared" si="14"/>
        <v>0</v>
      </c>
      <c r="S63" s="63">
        <f t="shared" si="11"/>
        <v>0</v>
      </c>
    </row>
    <row r="64" spans="1:19" x14ac:dyDescent="0.15">
      <c r="A64" s="86"/>
      <c r="B64" s="105" t="s">
        <v>64</v>
      </c>
      <c r="C64" s="134"/>
      <c r="D64" s="135"/>
      <c r="E64" s="136"/>
      <c r="F64" s="175">
        <f t="shared" si="12"/>
        <v>0</v>
      </c>
      <c r="G64" s="176">
        <f t="shared" si="9"/>
        <v>0</v>
      </c>
      <c r="H64" s="177"/>
      <c r="I64" s="140"/>
      <c r="J64" s="141"/>
      <c r="K64" s="142">
        <f t="shared" si="13"/>
        <v>0</v>
      </c>
      <c r="L64" s="130">
        <f t="shared" si="10"/>
        <v>0</v>
      </c>
      <c r="M64" s="131"/>
      <c r="N64" s="143">
        <v>0.66666666666666996</v>
      </c>
      <c r="O64" s="142">
        <f t="shared" si="15"/>
        <v>0</v>
      </c>
      <c r="P64" s="144">
        <f t="shared" si="15"/>
        <v>0</v>
      </c>
      <c r="Q64" s="144">
        <f t="shared" si="15"/>
        <v>0</v>
      </c>
      <c r="R64" s="142">
        <f t="shared" si="14"/>
        <v>0</v>
      </c>
      <c r="S64" s="63">
        <f t="shared" si="11"/>
        <v>0</v>
      </c>
    </row>
    <row r="65" spans="1:19" x14ac:dyDescent="0.15">
      <c r="A65" s="86"/>
      <c r="B65" s="105" t="s">
        <v>65</v>
      </c>
      <c r="C65" s="134"/>
      <c r="D65" s="135"/>
      <c r="E65" s="136"/>
      <c r="F65" s="175">
        <f t="shared" si="12"/>
        <v>0</v>
      </c>
      <c r="G65" s="176">
        <f t="shared" si="9"/>
        <v>0</v>
      </c>
      <c r="H65" s="177"/>
      <c r="I65" s="140"/>
      <c r="J65" s="141"/>
      <c r="K65" s="142">
        <f t="shared" si="13"/>
        <v>0</v>
      </c>
      <c r="L65" s="130">
        <f t="shared" si="10"/>
        <v>0</v>
      </c>
      <c r="M65" s="131"/>
      <c r="N65" s="143">
        <v>0.70833333333333703</v>
      </c>
      <c r="O65" s="142">
        <f t="shared" si="15"/>
        <v>0</v>
      </c>
      <c r="P65" s="144">
        <f t="shared" si="15"/>
        <v>0</v>
      </c>
      <c r="Q65" s="144">
        <f t="shared" si="15"/>
        <v>0</v>
      </c>
      <c r="R65" s="142">
        <f t="shared" si="14"/>
        <v>0</v>
      </c>
      <c r="S65" s="63">
        <f t="shared" si="11"/>
        <v>0</v>
      </c>
    </row>
    <row r="66" spans="1:19" x14ac:dyDescent="0.15">
      <c r="A66" s="86"/>
      <c r="B66" s="105" t="s">
        <v>66</v>
      </c>
      <c r="C66" s="134"/>
      <c r="D66" s="135"/>
      <c r="E66" s="136"/>
      <c r="F66" s="175">
        <f t="shared" si="12"/>
        <v>0</v>
      </c>
      <c r="G66" s="176">
        <f t="shared" si="9"/>
        <v>0</v>
      </c>
      <c r="H66" s="177"/>
      <c r="I66" s="140"/>
      <c r="J66" s="141"/>
      <c r="K66" s="142">
        <f t="shared" si="13"/>
        <v>0</v>
      </c>
      <c r="L66" s="130">
        <f t="shared" si="10"/>
        <v>0</v>
      </c>
      <c r="M66" s="131"/>
      <c r="N66" s="143">
        <v>0.750000000000004</v>
      </c>
      <c r="O66" s="142">
        <f t="shared" si="15"/>
        <v>0</v>
      </c>
      <c r="P66" s="144">
        <f t="shared" si="15"/>
        <v>0</v>
      </c>
      <c r="Q66" s="144">
        <f t="shared" si="15"/>
        <v>0</v>
      </c>
      <c r="R66" s="142">
        <f t="shared" si="14"/>
        <v>0</v>
      </c>
      <c r="S66" s="63">
        <f t="shared" si="11"/>
        <v>0</v>
      </c>
    </row>
    <row r="67" spans="1:19" x14ac:dyDescent="0.15">
      <c r="A67" s="86"/>
      <c r="B67" s="105" t="s">
        <v>67</v>
      </c>
      <c r="C67" s="134"/>
      <c r="D67" s="135"/>
      <c r="E67" s="136"/>
      <c r="F67" s="175">
        <f t="shared" si="12"/>
        <v>0</v>
      </c>
      <c r="G67" s="176">
        <f t="shared" si="9"/>
        <v>0</v>
      </c>
      <c r="H67" s="177"/>
      <c r="I67" s="140"/>
      <c r="J67" s="141"/>
      <c r="K67" s="142">
        <f t="shared" si="13"/>
        <v>0</v>
      </c>
      <c r="L67" s="130">
        <f t="shared" si="10"/>
        <v>0</v>
      </c>
      <c r="M67" s="131"/>
      <c r="N67" s="143">
        <v>0.79166666666667096</v>
      </c>
      <c r="O67" s="142">
        <f t="shared" si="15"/>
        <v>0</v>
      </c>
      <c r="P67" s="144">
        <f t="shared" si="15"/>
        <v>0</v>
      </c>
      <c r="Q67" s="144">
        <f t="shared" si="15"/>
        <v>0</v>
      </c>
      <c r="R67" s="142">
        <f t="shared" si="14"/>
        <v>0</v>
      </c>
      <c r="S67" s="63">
        <f t="shared" si="11"/>
        <v>0</v>
      </c>
    </row>
    <row r="68" spans="1:19" x14ac:dyDescent="0.15">
      <c r="A68" s="86"/>
      <c r="B68" s="105" t="s">
        <v>68</v>
      </c>
      <c r="C68" s="134"/>
      <c r="D68" s="135"/>
      <c r="E68" s="136"/>
      <c r="F68" s="175">
        <f t="shared" si="12"/>
        <v>0</v>
      </c>
      <c r="G68" s="176">
        <f t="shared" si="9"/>
        <v>0</v>
      </c>
      <c r="H68" s="177"/>
      <c r="I68" s="140"/>
      <c r="J68" s="141"/>
      <c r="K68" s="142">
        <f t="shared" si="13"/>
        <v>0</v>
      </c>
      <c r="L68" s="130">
        <f t="shared" si="10"/>
        <v>0</v>
      </c>
      <c r="M68" s="131"/>
      <c r="N68" s="143">
        <v>0.83333333333333803</v>
      </c>
      <c r="O68" s="142">
        <f t="shared" si="15"/>
        <v>0</v>
      </c>
      <c r="P68" s="144">
        <f t="shared" si="15"/>
        <v>0</v>
      </c>
      <c r="Q68" s="144">
        <f t="shared" si="15"/>
        <v>0</v>
      </c>
      <c r="R68" s="142">
        <f t="shared" si="14"/>
        <v>0</v>
      </c>
      <c r="S68" s="63">
        <f t="shared" si="11"/>
        <v>0</v>
      </c>
    </row>
    <row r="69" spans="1:19" x14ac:dyDescent="0.15">
      <c r="A69" s="86"/>
      <c r="B69" s="105" t="s">
        <v>69</v>
      </c>
      <c r="C69" s="134"/>
      <c r="D69" s="135"/>
      <c r="E69" s="136"/>
      <c r="F69" s="175">
        <f t="shared" si="12"/>
        <v>0</v>
      </c>
      <c r="G69" s="176">
        <f t="shared" si="9"/>
        <v>0</v>
      </c>
      <c r="H69" s="177"/>
      <c r="I69" s="140"/>
      <c r="J69" s="141"/>
      <c r="K69" s="142">
        <f t="shared" si="13"/>
        <v>0</v>
      </c>
      <c r="L69" s="130">
        <f t="shared" si="10"/>
        <v>0</v>
      </c>
      <c r="M69" s="131"/>
      <c r="N69" s="143">
        <v>0.875000000000005</v>
      </c>
      <c r="O69" s="142">
        <f t="shared" si="15"/>
        <v>0</v>
      </c>
      <c r="P69" s="144">
        <f t="shared" si="15"/>
        <v>0</v>
      </c>
      <c r="Q69" s="144">
        <f t="shared" si="15"/>
        <v>0</v>
      </c>
      <c r="R69" s="142">
        <f t="shared" si="14"/>
        <v>0</v>
      </c>
      <c r="S69" s="63">
        <f t="shared" si="11"/>
        <v>0</v>
      </c>
    </row>
    <row r="70" spans="1:19" x14ac:dyDescent="0.15">
      <c r="A70" s="86"/>
      <c r="B70" s="105" t="s">
        <v>70</v>
      </c>
      <c r="C70" s="134"/>
      <c r="D70" s="135"/>
      <c r="E70" s="136"/>
      <c r="F70" s="175">
        <f t="shared" si="12"/>
        <v>0</v>
      </c>
      <c r="G70" s="176">
        <f t="shared" si="9"/>
        <v>0</v>
      </c>
      <c r="H70" s="177"/>
      <c r="I70" s="140"/>
      <c r="J70" s="141"/>
      <c r="K70" s="142">
        <f t="shared" si="13"/>
        <v>0</v>
      </c>
      <c r="L70" s="130">
        <f t="shared" si="10"/>
        <v>0</v>
      </c>
      <c r="M70" s="131"/>
      <c r="N70" s="143">
        <v>0.91666666666667196</v>
      </c>
      <c r="O70" s="142">
        <f t="shared" si="15"/>
        <v>0</v>
      </c>
      <c r="P70" s="144">
        <f t="shared" si="15"/>
        <v>0</v>
      </c>
      <c r="Q70" s="144">
        <f t="shared" si="15"/>
        <v>0</v>
      </c>
      <c r="R70" s="142">
        <f t="shared" si="14"/>
        <v>0</v>
      </c>
      <c r="S70" s="63">
        <f t="shared" si="11"/>
        <v>0</v>
      </c>
    </row>
    <row r="71" spans="1:19" x14ac:dyDescent="0.15">
      <c r="A71" s="86"/>
      <c r="B71" s="105" t="s">
        <v>71</v>
      </c>
      <c r="C71" s="134"/>
      <c r="D71" s="135"/>
      <c r="E71" s="136"/>
      <c r="F71" s="175">
        <f t="shared" si="12"/>
        <v>0</v>
      </c>
      <c r="G71" s="176">
        <f t="shared" si="9"/>
        <v>0</v>
      </c>
      <c r="H71" s="177"/>
      <c r="I71" s="140"/>
      <c r="J71" s="141"/>
      <c r="K71" s="142">
        <f t="shared" si="13"/>
        <v>0</v>
      </c>
      <c r="L71" s="130">
        <f t="shared" si="10"/>
        <v>0</v>
      </c>
      <c r="M71" s="131"/>
      <c r="N71" s="143">
        <v>0.95833333333333903</v>
      </c>
      <c r="O71" s="142">
        <f t="shared" si="15"/>
        <v>0</v>
      </c>
      <c r="P71" s="144">
        <f t="shared" si="15"/>
        <v>0</v>
      </c>
      <c r="Q71" s="144">
        <f t="shared" si="15"/>
        <v>0</v>
      </c>
      <c r="R71" s="142">
        <f t="shared" si="14"/>
        <v>0</v>
      </c>
      <c r="S71" s="63">
        <f t="shared" si="11"/>
        <v>0</v>
      </c>
    </row>
    <row r="72" spans="1:19" x14ac:dyDescent="0.15">
      <c r="A72" s="86"/>
      <c r="B72" s="105" t="s">
        <v>72</v>
      </c>
      <c r="C72" s="134"/>
      <c r="D72" s="135"/>
      <c r="E72" s="136"/>
      <c r="F72" s="175">
        <f t="shared" si="12"/>
        <v>0</v>
      </c>
      <c r="G72" s="176">
        <f t="shared" si="9"/>
        <v>0</v>
      </c>
      <c r="H72" s="177"/>
      <c r="I72" s="140"/>
      <c r="J72" s="141"/>
      <c r="K72" s="142">
        <f t="shared" si="13"/>
        <v>0</v>
      </c>
      <c r="L72" s="130">
        <f t="shared" si="10"/>
        <v>0</v>
      </c>
      <c r="M72" s="131"/>
      <c r="N72" s="143">
        <v>1.00000000000001</v>
      </c>
      <c r="O72" s="142">
        <f t="shared" ref="O72:Q77" si="16">O71+C72-H72</f>
        <v>0</v>
      </c>
      <c r="P72" s="144">
        <f t="shared" si="16"/>
        <v>0</v>
      </c>
      <c r="Q72" s="144">
        <f t="shared" si="16"/>
        <v>0</v>
      </c>
      <c r="R72" s="142">
        <f t="shared" si="14"/>
        <v>0</v>
      </c>
      <c r="S72" s="63">
        <f t="shared" si="11"/>
        <v>0</v>
      </c>
    </row>
    <row r="73" spans="1:19" x14ac:dyDescent="0.15">
      <c r="A73" s="86"/>
      <c r="B73" s="105" t="s">
        <v>73</v>
      </c>
      <c r="C73" s="134"/>
      <c r="D73" s="135"/>
      <c r="E73" s="136"/>
      <c r="F73" s="175">
        <f t="shared" si="12"/>
        <v>0</v>
      </c>
      <c r="G73" s="176">
        <f t="shared" si="9"/>
        <v>0</v>
      </c>
      <c r="H73" s="177"/>
      <c r="I73" s="140"/>
      <c r="J73" s="141"/>
      <c r="K73" s="142">
        <f t="shared" si="13"/>
        <v>0</v>
      </c>
      <c r="L73" s="130">
        <f t="shared" si="10"/>
        <v>0</v>
      </c>
      <c r="M73" s="131"/>
      <c r="N73" s="143">
        <v>1.0416666666666701</v>
      </c>
      <c r="O73" s="142">
        <f t="shared" si="16"/>
        <v>0</v>
      </c>
      <c r="P73" s="144">
        <f t="shared" si="16"/>
        <v>0</v>
      </c>
      <c r="Q73" s="144">
        <f t="shared" si="16"/>
        <v>0</v>
      </c>
      <c r="R73" s="142">
        <f t="shared" si="14"/>
        <v>0</v>
      </c>
      <c r="S73" s="63">
        <f t="shared" si="11"/>
        <v>0</v>
      </c>
    </row>
    <row r="74" spans="1:19" x14ac:dyDescent="0.15">
      <c r="A74" s="86"/>
      <c r="B74" s="105" t="s">
        <v>74</v>
      </c>
      <c r="C74" s="134"/>
      <c r="D74" s="135"/>
      <c r="E74" s="136"/>
      <c r="F74" s="175">
        <f t="shared" si="12"/>
        <v>0</v>
      </c>
      <c r="G74" s="176">
        <f t="shared" si="9"/>
        <v>0</v>
      </c>
      <c r="H74" s="177"/>
      <c r="I74" s="140"/>
      <c r="J74" s="141"/>
      <c r="K74" s="142">
        <f t="shared" si="13"/>
        <v>0</v>
      </c>
      <c r="L74" s="130">
        <f t="shared" si="10"/>
        <v>0</v>
      </c>
      <c r="M74" s="131"/>
      <c r="N74" s="143">
        <v>1.0833333333333399</v>
      </c>
      <c r="O74" s="142">
        <f t="shared" si="16"/>
        <v>0</v>
      </c>
      <c r="P74" s="144">
        <f t="shared" si="16"/>
        <v>0</v>
      </c>
      <c r="Q74" s="144">
        <f t="shared" si="16"/>
        <v>0</v>
      </c>
      <c r="R74" s="142">
        <f t="shared" si="14"/>
        <v>0</v>
      </c>
      <c r="S74" s="63">
        <f t="shared" si="11"/>
        <v>0</v>
      </c>
    </row>
    <row r="75" spans="1:19" x14ac:dyDescent="0.15">
      <c r="A75" s="86"/>
      <c r="B75" s="105" t="s">
        <v>75</v>
      </c>
      <c r="C75" s="134"/>
      <c r="D75" s="135"/>
      <c r="E75" s="136"/>
      <c r="F75" s="175">
        <f t="shared" si="12"/>
        <v>0</v>
      </c>
      <c r="G75" s="176">
        <f t="shared" si="9"/>
        <v>0</v>
      </c>
      <c r="H75" s="177"/>
      <c r="I75" s="140"/>
      <c r="J75" s="141"/>
      <c r="K75" s="142">
        <f t="shared" si="13"/>
        <v>0</v>
      </c>
      <c r="L75" s="130">
        <f t="shared" si="10"/>
        <v>0</v>
      </c>
      <c r="M75" s="131"/>
      <c r="N75" s="143">
        <v>1.12500000000001</v>
      </c>
      <c r="O75" s="142">
        <f t="shared" si="16"/>
        <v>0</v>
      </c>
      <c r="P75" s="144">
        <f t="shared" si="16"/>
        <v>0</v>
      </c>
      <c r="Q75" s="144">
        <f t="shared" si="16"/>
        <v>0</v>
      </c>
      <c r="R75" s="142">
        <f t="shared" si="14"/>
        <v>0</v>
      </c>
      <c r="S75" s="63">
        <f t="shared" si="11"/>
        <v>0</v>
      </c>
    </row>
    <row r="76" spans="1:19" x14ac:dyDescent="0.15">
      <c r="A76" s="86"/>
      <c r="B76" s="105" t="s">
        <v>76</v>
      </c>
      <c r="C76" s="134"/>
      <c r="D76" s="135"/>
      <c r="E76" s="136"/>
      <c r="F76" s="175">
        <f t="shared" si="12"/>
        <v>0</v>
      </c>
      <c r="G76" s="176">
        <f t="shared" si="9"/>
        <v>0</v>
      </c>
      <c r="H76" s="177"/>
      <c r="I76" s="140"/>
      <c r="J76" s="141"/>
      <c r="K76" s="142">
        <f t="shared" si="13"/>
        <v>0</v>
      </c>
      <c r="L76" s="130">
        <f t="shared" si="10"/>
        <v>0</v>
      </c>
      <c r="M76" s="131"/>
      <c r="N76" s="143">
        <v>1.1666666666666701</v>
      </c>
      <c r="O76" s="142">
        <f t="shared" si="16"/>
        <v>0</v>
      </c>
      <c r="P76" s="144">
        <f t="shared" si="16"/>
        <v>0</v>
      </c>
      <c r="Q76" s="144">
        <f t="shared" si="16"/>
        <v>0</v>
      </c>
      <c r="R76" s="142">
        <f t="shared" si="14"/>
        <v>0</v>
      </c>
      <c r="S76" s="63">
        <f t="shared" si="11"/>
        <v>0</v>
      </c>
    </row>
    <row r="77" spans="1:19" ht="14.25" thickBot="1" x14ac:dyDescent="0.2">
      <c r="A77" s="86"/>
      <c r="B77" s="88" t="s">
        <v>77</v>
      </c>
      <c r="C77" s="145"/>
      <c r="D77" s="146"/>
      <c r="E77" s="147"/>
      <c r="F77" s="178">
        <f t="shared" si="12"/>
        <v>0</v>
      </c>
      <c r="G77" s="179">
        <f t="shared" si="9"/>
        <v>0</v>
      </c>
      <c r="H77" s="180"/>
      <c r="I77" s="151"/>
      <c r="J77" s="152"/>
      <c r="K77" s="153">
        <f t="shared" si="13"/>
        <v>0</v>
      </c>
      <c r="L77" s="130">
        <f t="shared" si="10"/>
        <v>0</v>
      </c>
      <c r="M77" s="131"/>
      <c r="N77" s="154">
        <v>1.2083333333333399</v>
      </c>
      <c r="O77" s="153">
        <f t="shared" si="16"/>
        <v>0</v>
      </c>
      <c r="P77" s="155">
        <f t="shared" si="16"/>
        <v>0</v>
      </c>
      <c r="Q77" s="155">
        <f t="shared" si="16"/>
        <v>0</v>
      </c>
      <c r="R77" s="153">
        <f t="shared" si="14"/>
        <v>0</v>
      </c>
      <c r="S77" s="52" t="s">
        <v>81</v>
      </c>
    </row>
    <row r="78" spans="1:19" ht="14.25" hidden="1" thickTop="1" x14ac:dyDescent="0.15">
      <c r="B78" s="89" t="s">
        <v>148</v>
      </c>
      <c r="C78" s="156"/>
      <c r="D78" s="157"/>
      <c r="E78" s="158"/>
      <c r="F78" s="181">
        <f t="shared" si="12"/>
        <v>0</v>
      </c>
      <c r="G78" s="182">
        <f t="shared" si="9"/>
        <v>0</v>
      </c>
      <c r="H78" s="183"/>
      <c r="I78" s="161"/>
      <c r="J78" s="162"/>
      <c r="K78" s="163">
        <f t="shared" si="13"/>
        <v>0</v>
      </c>
      <c r="L78" s="63">
        <f t="shared" si="10"/>
        <v>0</v>
      </c>
      <c r="M78" s="164"/>
      <c r="N78" s="165">
        <v>1.25000000000001</v>
      </c>
      <c r="O78" s="166"/>
      <c r="P78" s="167"/>
      <c r="Q78" s="167"/>
      <c r="R78" s="169" t="s">
        <v>81</v>
      </c>
    </row>
    <row r="79" spans="1:19" ht="14.25" thickTop="1" x14ac:dyDescent="0.15">
      <c r="B79" s="90" t="s">
        <v>148</v>
      </c>
      <c r="C79" s="91">
        <f>SUM(C54:C77)</f>
        <v>0</v>
      </c>
      <c r="D79" s="92">
        <f>SUM(D54:D77)</f>
        <v>0</v>
      </c>
      <c r="E79" s="93">
        <f>SUM(E54:E77)</f>
        <v>0</v>
      </c>
      <c r="F79" s="175">
        <f t="shared" si="12"/>
        <v>0</v>
      </c>
      <c r="G79" s="184"/>
      <c r="H79" s="101">
        <f>SUM(H54:H77)</f>
        <v>0</v>
      </c>
      <c r="I79" s="94">
        <f t="shared" ref="I79" si="17">SUM(I54:I77)</f>
        <v>0</v>
      </c>
      <c r="J79" s="95">
        <f>SUM(J54:J77)</f>
        <v>0</v>
      </c>
      <c r="K79" s="142">
        <f t="shared" si="13"/>
        <v>0</v>
      </c>
      <c r="L79" s="96">
        <f>SUM(L$15:L$38)</f>
        <v>0</v>
      </c>
      <c r="M79" s="97"/>
      <c r="N79" s="98"/>
      <c r="O79" s="99"/>
      <c r="P79" s="100"/>
      <c r="Q79" s="100"/>
      <c r="R79" s="100"/>
    </row>
    <row r="81" spans="2:18" x14ac:dyDescent="0.15">
      <c r="B81" s="74" t="s">
        <v>169</v>
      </c>
      <c r="C81" s="68"/>
      <c r="D81" s="68"/>
      <c r="E81" s="68"/>
      <c r="F81" s="69"/>
      <c r="G81" s="70"/>
      <c r="H81" s="68"/>
      <c r="I81" s="68"/>
      <c r="J81" s="68"/>
      <c r="K81" s="69"/>
      <c r="L81" s="71"/>
      <c r="M81" s="71"/>
      <c r="N81" s="71"/>
      <c r="O81" s="72"/>
      <c r="P81" s="72"/>
      <c r="Q81" s="72"/>
      <c r="R81" s="72"/>
    </row>
    <row r="82" spans="2:18" x14ac:dyDescent="0.15">
      <c r="B82" s="74" t="s">
        <v>170</v>
      </c>
      <c r="C82" s="288" t="s">
        <v>171</v>
      </c>
      <c r="D82" s="289"/>
      <c r="E82" s="289"/>
      <c r="F82" s="289"/>
      <c r="G82" s="289"/>
      <c r="H82" s="289"/>
      <c r="I82" s="289"/>
      <c r="J82" s="290"/>
      <c r="K82" s="73" t="s">
        <v>149</v>
      </c>
      <c r="L82" s="71"/>
      <c r="M82" s="71"/>
      <c r="O82" s="72"/>
      <c r="P82" s="72"/>
      <c r="Q82" s="72"/>
      <c r="R82" s="72"/>
    </row>
    <row r="83" spans="2:18" x14ac:dyDescent="0.15">
      <c r="B83" s="74"/>
      <c r="C83" s="288" t="s">
        <v>172</v>
      </c>
      <c r="D83" s="289"/>
      <c r="E83" s="289"/>
      <c r="F83" s="289"/>
      <c r="G83" s="289"/>
      <c r="H83" s="289"/>
      <c r="I83" s="289"/>
      <c r="J83" s="290"/>
      <c r="K83" s="73"/>
      <c r="L83" s="71"/>
      <c r="M83" s="71"/>
      <c r="O83" s="72"/>
      <c r="P83" s="72"/>
      <c r="Q83" s="72"/>
      <c r="R83" s="72"/>
    </row>
    <row r="84" spans="2:18" x14ac:dyDescent="0.15">
      <c r="B84" s="74"/>
      <c r="C84" s="288" t="s">
        <v>173</v>
      </c>
      <c r="D84" s="289"/>
      <c r="E84" s="289"/>
      <c r="F84" s="289"/>
      <c r="G84" s="289"/>
      <c r="H84" s="289"/>
      <c r="I84" s="289"/>
      <c r="J84" s="290"/>
      <c r="K84" s="73"/>
      <c r="L84" s="71"/>
      <c r="M84" s="71"/>
      <c r="O84" s="72"/>
      <c r="P84" s="72"/>
      <c r="Q84" s="72"/>
      <c r="R84" s="72"/>
    </row>
    <row r="85" spans="2:18" x14ac:dyDescent="0.15">
      <c r="B85" s="74"/>
      <c r="C85" s="294" t="s">
        <v>21</v>
      </c>
      <c r="D85" s="294"/>
      <c r="E85" s="294"/>
      <c r="F85" s="294"/>
      <c r="G85" s="294"/>
      <c r="H85" s="294"/>
      <c r="I85" s="294"/>
      <c r="J85" s="294"/>
      <c r="K85" s="73"/>
      <c r="L85" s="71"/>
      <c r="M85" s="71"/>
      <c r="N85" s="71"/>
      <c r="O85" s="72"/>
      <c r="P85" s="72"/>
      <c r="Q85" s="72"/>
      <c r="R85" s="72"/>
    </row>
    <row r="86" spans="2:18" x14ac:dyDescent="0.15">
      <c r="B86" s="74"/>
      <c r="C86" s="75"/>
      <c r="D86" s="68"/>
      <c r="E86" s="68"/>
      <c r="F86" s="69"/>
      <c r="G86" s="70"/>
      <c r="H86" s="68"/>
      <c r="I86" s="68"/>
      <c r="J86" s="68"/>
      <c r="K86" s="69"/>
      <c r="L86" s="71"/>
      <c r="M86" s="71"/>
      <c r="N86" s="71"/>
      <c r="O86" s="72"/>
      <c r="P86" s="72"/>
      <c r="Q86" s="72"/>
      <c r="R86" s="72"/>
    </row>
    <row r="87" spans="2:18" x14ac:dyDescent="0.15">
      <c r="B87" s="74"/>
      <c r="C87" s="68"/>
      <c r="D87" s="68"/>
      <c r="E87" s="68"/>
      <c r="F87" s="69"/>
      <c r="G87" s="70"/>
      <c r="H87" s="68"/>
      <c r="I87" s="68"/>
      <c r="J87" s="185" t="s">
        <v>202</v>
      </c>
      <c r="K87" s="69"/>
      <c r="L87" s="71"/>
      <c r="M87" s="71"/>
      <c r="N87" s="295"/>
      <c r="O87" s="295"/>
      <c r="P87" s="295"/>
      <c r="Q87" s="295"/>
      <c r="R87" s="295"/>
    </row>
    <row r="88" spans="2:18" x14ac:dyDescent="0.15">
      <c r="B88" s="76"/>
      <c r="C88" s="68"/>
      <c r="D88" s="68"/>
      <c r="E88" s="68"/>
      <c r="F88" s="69"/>
      <c r="G88" s="70"/>
      <c r="H88" s="68"/>
      <c r="I88" s="68"/>
      <c r="J88" s="68"/>
      <c r="K88" s="69"/>
      <c r="L88" s="71"/>
      <c r="M88" s="71"/>
      <c r="N88" s="295"/>
      <c r="O88" s="295"/>
      <c r="P88" s="295"/>
      <c r="Q88" s="295"/>
      <c r="R88" s="295"/>
    </row>
    <row r="89" spans="2:18" x14ac:dyDescent="0.15">
      <c r="B89" s="186" t="s">
        <v>174</v>
      </c>
    </row>
    <row r="90" spans="2:18" ht="58.15" customHeight="1" x14ac:dyDescent="0.15">
      <c r="B90" s="296" t="s">
        <v>203</v>
      </c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</row>
  </sheetData>
  <sheetProtection selectLockedCells="1"/>
  <mergeCells count="39">
    <mergeCell ref="B3:R3"/>
    <mergeCell ref="B5:B7"/>
    <mergeCell ref="B12:B14"/>
    <mergeCell ref="C12:G12"/>
    <mergeCell ref="H12:L12"/>
    <mergeCell ref="N12:N14"/>
    <mergeCell ref="O12:R12"/>
    <mergeCell ref="N51:N53"/>
    <mergeCell ref="S12:S14"/>
    <mergeCell ref="C13:D13"/>
    <mergeCell ref="E13:E14"/>
    <mergeCell ref="F13:F14"/>
    <mergeCell ref="H13:I13"/>
    <mergeCell ref="J13:J14"/>
    <mergeCell ref="K13:K14"/>
    <mergeCell ref="O13:P13"/>
    <mergeCell ref="Q13:Q14"/>
    <mergeCell ref="R13:R14"/>
    <mergeCell ref="C85:J85"/>
    <mergeCell ref="B44:B46"/>
    <mergeCell ref="B51:B53"/>
    <mergeCell ref="C51:G51"/>
    <mergeCell ref="H51:L51"/>
    <mergeCell ref="N87:R88"/>
    <mergeCell ref="B90:R90"/>
    <mergeCell ref="S51:S53"/>
    <mergeCell ref="C52:D52"/>
    <mergeCell ref="E52:E53"/>
    <mergeCell ref="F52:F53"/>
    <mergeCell ref="H52:I52"/>
    <mergeCell ref="J52:J53"/>
    <mergeCell ref="K52:K53"/>
    <mergeCell ref="O52:P52"/>
    <mergeCell ref="Q52:Q53"/>
    <mergeCell ref="R52:R53"/>
    <mergeCell ref="O51:R51"/>
    <mergeCell ref="C82:J82"/>
    <mergeCell ref="C83:J83"/>
    <mergeCell ref="C84:J84"/>
  </mergeCells>
  <phoneticPr fontId="2"/>
  <dataValidations count="6">
    <dataValidation type="list" allowBlank="1" showInputMessage="1" showErrorMessage="1" sqref="K82:K85" xr:uid="{89E40D05-D926-4FA0-A2ED-FD9FAEEE3E8D}">
      <formula1>"○,　"</formula1>
    </dataValidation>
    <dataValidation type="whole" allowBlank="1" showInputMessage="1" showErrorMessage="1" sqref="D7 D46" xr:uid="{A887689A-B27B-4F7F-A93B-686732AB3B7D}">
      <formula1>1</formula1>
      <formula2>31</formula2>
    </dataValidation>
    <dataValidation type="whole" allowBlank="1" showInputMessage="1" showErrorMessage="1" sqref="D6:E6 D45:E45" xr:uid="{D3527DBA-DB21-4A31-B664-0A43BA809CA2}">
      <formula1>1</formula1>
      <formula2>12</formula2>
    </dataValidation>
    <dataValidation type="whole" operator="greaterThanOrEqual" allowBlank="1" showInputMessage="1" showErrorMessage="1" sqref="D5:E5 D44:E44" xr:uid="{F89AAD16-AC97-4BE2-8FB3-E59FB29C932A}">
      <formula1>2016</formula1>
    </dataValidation>
    <dataValidation type="decimal" operator="greaterThanOrEqual" allowBlank="1" showInputMessage="1" showErrorMessage="1" sqref="F40 R15:R38 K15:K40 K54:K79 C15:J39 R54:R77 C54:E78 F54:F79 G54:J78 F86:F88 K81 F81 K86:K88" xr:uid="{3834B3A9-6B0D-4749-8C4F-27AE057BB12C}">
      <formula1>0</formula1>
    </dataValidation>
    <dataValidation type="date" operator="greaterThanOrEqual" allowBlank="1" showInputMessage="1" showErrorMessage="1" sqref="F8:F9 C8:E8 C43 F47:F48 C47:E47" xr:uid="{32DB0944-2A4B-4CC0-9274-EEB5C1B2E5B8}">
      <formula1>42370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46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表紙・概要</vt:lpstr>
      <vt:lpstr>様式1&amp;2</vt:lpstr>
      <vt:lpstr>様式3</vt:lpstr>
      <vt:lpstr>様式4</vt:lpstr>
      <vt:lpstr>様式5</vt:lpstr>
      <vt:lpstr>表紙・概要!Print_Area</vt:lpstr>
      <vt:lpstr>様式4!Print_Area</vt:lpstr>
      <vt:lpstr>様式5!Print_Area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2024-02-19T05:02:55Z</dcterms:created>
  <dcterms:modified xsi:type="dcterms:W3CDTF">2024-02-19T05:03:58Z</dcterms:modified>
</cp:coreProperties>
</file>